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2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'Feuil1'!$A:$D</definedName>
    <definedName name="_xlnm.Print_Area" localSheetId="1">'Feuil2'!$A:$D</definedName>
    <definedName name="_xlnm.Print_Area" localSheetId="2">'Feuil3'!$A:$D</definedName>
  </definedNames>
  <calcPr fullCalcOnLoad="1"/>
</workbook>
</file>

<file path=xl/sharedStrings.xml><?xml version="1.0" encoding="utf-8"?>
<sst xmlns="http://schemas.openxmlformats.org/spreadsheetml/2006/main" count="26" uniqueCount="25">
  <si>
    <t>TABLEAU D-1</t>
  </si>
  <si>
    <t>ALLOCATIONS FAMILIALES</t>
  </si>
  <si>
    <t>Régime général Métropole</t>
  </si>
  <si>
    <t>année</t>
  </si>
  <si>
    <t>bénéficiaires</t>
  </si>
  <si>
    <t>niveau moyen des prestations</t>
  </si>
  <si>
    <t>date</t>
  </si>
  <si>
    <t>nombre</t>
  </si>
  <si>
    <t>montant en euros</t>
  </si>
  <si>
    <t>passage à l'euro</t>
  </si>
  <si>
    <t>Source : CNAF</t>
  </si>
  <si>
    <t>montant en francs courants</t>
  </si>
  <si>
    <t>coût total agrégé des mesures familiales de l'IR pour les 10% des revenus les plus élevés.</t>
  </si>
  <si>
    <t>en francs courants</t>
  </si>
  <si>
    <t>en milliards de francs 98</t>
  </si>
  <si>
    <t>TABLEAU D-2a</t>
  </si>
  <si>
    <t>TABLEAU D-2b</t>
  </si>
  <si>
    <t>coût des mesures familiales des P90-100 en % des recttes fiscales engendrées par eux</t>
  </si>
  <si>
    <t>impôt total émis</t>
  </si>
  <si>
    <t xml:space="preserve"> dans l'impôt total</t>
  </si>
  <si>
    <t>PART DE P90</t>
  </si>
  <si>
    <t xml:space="preserve">coût en % des recettes </t>
  </si>
  <si>
    <t xml:space="preserve">indices bruts de conversion </t>
  </si>
  <si>
    <t xml:space="preserve">recettes fiscales </t>
  </si>
  <si>
    <t>générées par les P90-100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</si>
</sst>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172" fontId="1" fillId="2" borderId="0" xfId="0" applyNumberFormat="1" applyFont="1" applyFill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173" fontId="2" fillId="0" borderId="2" xfId="0" applyNumberFormat="1" applyFont="1" applyBorder="1" applyAlignment="1">
      <alignment/>
    </xf>
    <xf numFmtId="173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0" fontId="1" fillId="3" borderId="0" xfId="0" applyFont="1" applyFill="1" applyBorder="1" applyAlignment="1">
      <alignment/>
    </xf>
    <xf numFmtId="0" fontId="3" fillId="4" borderId="5" xfId="0" applyFont="1" applyFill="1" applyBorder="1" applyAlignment="1">
      <alignment horizontal="center"/>
    </xf>
    <xf numFmtId="0" fontId="3" fillId="4" borderId="0" xfId="0" applyFont="1" applyFill="1" applyAlignment="1">
      <alignment/>
    </xf>
    <xf numFmtId="0" fontId="3" fillId="4" borderId="4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3" fillId="4" borderId="0" xfId="0" applyNumberFormat="1" applyFont="1" applyFill="1" applyAlignment="1">
      <alignment/>
    </xf>
    <xf numFmtId="17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3" fontId="0" fillId="0" borderId="0" xfId="0" applyNumberFormat="1" applyAlignment="1">
      <alignment/>
    </xf>
    <xf numFmtId="3" fontId="3" fillId="4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5" borderId="0" xfId="0" applyFill="1" applyAlignment="1">
      <alignment/>
    </xf>
    <xf numFmtId="0" fontId="3" fillId="5" borderId="0" xfId="0" applyFont="1" applyFill="1" applyAlignment="1">
      <alignment/>
    </xf>
    <xf numFmtId="0" fontId="3" fillId="4" borderId="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72" fontId="1" fillId="2" borderId="0" xfId="0" applyNumberFormat="1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4" sqref="A1:D16384"/>
    </sheetView>
  </sheetViews>
  <sheetFormatPr defaultColWidth="11.421875" defaultRowHeight="12.75"/>
  <cols>
    <col min="2" max="2" width="18.28125" style="0" customWidth="1"/>
    <col min="3" max="3" width="26.140625" style="0" customWidth="1"/>
    <col min="4" max="4" width="25.57421875" style="0" customWidth="1"/>
    <col min="5" max="11" width="11.421875" style="29" customWidth="1"/>
  </cols>
  <sheetData>
    <row r="1" spans="1:11" s="1" customFormat="1" ht="12.75">
      <c r="A1" s="34" t="s">
        <v>0</v>
      </c>
      <c r="B1" s="34"/>
      <c r="C1" s="34"/>
      <c r="D1" s="34"/>
      <c r="E1" s="29"/>
      <c r="F1" s="29"/>
      <c r="G1" s="29"/>
      <c r="H1" s="29"/>
      <c r="I1" s="29"/>
      <c r="J1" s="29"/>
      <c r="K1" s="29"/>
    </row>
    <row r="2" spans="1:11" s="1" customFormat="1" ht="12.75">
      <c r="A2" s="35" t="s">
        <v>1</v>
      </c>
      <c r="B2" s="35"/>
      <c r="C2" s="35"/>
      <c r="D2" s="35"/>
      <c r="E2" s="29"/>
      <c r="F2" s="29"/>
      <c r="G2" s="29"/>
      <c r="H2" s="29"/>
      <c r="I2" s="29"/>
      <c r="J2" s="29"/>
      <c r="K2" s="29"/>
    </row>
    <row r="3" spans="1:11" s="17" customFormat="1" ht="11.25">
      <c r="A3" s="31" t="s">
        <v>2</v>
      </c>
      <c r="B3" s="32"/>
      <c r="C3" s="33"/>
      <c r="E3" s="30"/>
      <c r="F3" s="30"/>
      <c r="G3" s="30"/>
      <c r="H3" s="30"/>
      <c r="I3" s="30"/>
      <c r="J3" s="30"/>
      <c r="K3" s="30"/>
    </row>
    <row r="4" spans="1:11" s="17" customFormat="1" ht="11.25">
      <c r="A4" s="18" t="s">
        <v>3</v>
      </c>
      <c r="B4" s="16" t="s">
        <v>4</v>
      </c>
      <c r="C4" s="18" t="s">
        <v>11</v>
      </c>
      <c r="D4" s="18" t="s">
        <v>5</v>
      </c>
      <c r="E4" s="30"/>
      <c r="F4" s="30"/>
      <c r="G4" s="30"/>
      <c r="H4" s="30"/>
      <c r="I4" s="30"/>
      <c r="J4" s="30"/>
      <c r="K4" s="30"/>
    </row>
    <row r="5" spans="1:4" ht="10.5" customHeight="1">
      <c r="A5" s="3">
        <v>1955</v>
      </c>
      <c r="B5" s="4">
        <f>2643675-633921-105910-34690-117669</f>
        <v>1751485</v>
      </c>
      <c r="C5" s="4">
        <v>2207406220</v>
      </c>
      <c r="D5" s="5">
        <f>C5/B5</f>
        <v>1260.3055235985464</v>
      </c>
    </row>
    <row r="6" spans="1:4" ht="10.5" customHeight="1">
      <c r="A6" s="3">
        <v>1956</v>
      </c>
      <c r="B6" s="4">
        <f>2699911-28849-96824-630230-133063</f>
        <v>1810945</v>
      </c>
      <c r="C6" s="4">
        <v>2405027410</v>
      </c>
      <c r="D6" s="6">
        <f>C6/B6</f>
        <v>1328.0510506945268</v>
      </c>
    </row>
    <row r="7" spans="1:4" ht="10.5" customHeight="1">
      <c r="A7" s="3">
        <v>1957</v>
      </c>
      <c r="B7" s="4">
        <f>2758027-27690-103771-620999-119249</f>
        <v>1886318</v>
      </c>
      <c r="C7" s="4">
        <v>2589998640</v>
      </c>
      <c r="D7" s="6">
        <f>C7/B7</f>
        <v>1373.044544981281</v>
      </c>
    </row>
    <row r="8" spans="1:4" ht="10.5" customHeight="1">
      <c r="A8" s="3">
        <v>1958</v>
      </c>
      <c r="B8" s="4">
        <f>2837266-642451-88938-27011-111757</f>
        <v>1967109</v>
      </c>
      <c r="C8" s="4">
        <v>2897436380</v>
      </c>
      <c r="D8" s="6">
        <f>C8/B8</f>
        <v>1472.9414485928335</v>
      </c>
    </row>
    <row r="9" spans="1:4" ht="10.5" customHeight="1">
      <c r="A9" s="3">
        <v>1959</v>
      </c>
      <c r="B9" s="4">
        <f>2799083-24456-641141-103722</f>
        <v>2029764</v>
      </c>
      <c r="C9" s="4">
        <v>3096913100</v>
      </c>
      <c r="D9" s="6">
        <f>C9/B9</f>
        <v>1525.7503335363126</v>
      </c>
    </row>
    <row r="10" spans="1:4" ht="10.5" customHeight="1">
      <c r="A10" s="3">
        <v>1960</v>
      </c>
      <c r="B10" s="4">
        <f>2867659-648396-23127-99045</f>
        <v>2097091</v>
      </c>
      <c r="C10" s="4">
        <v>3516482512</v>
      </c>
      <c r="D10" s="6">
        <f aca="true" t="shared" si="0" ref="D10:D50">C10/B10</f>
        <v>1676.8383022005244</v>
      </c>
    </row>
    <row r="11" spans="1:4" ht="10.5" customHeight="1">
      <c r="A11" s="3">
        <v>1961</v>
      </c>
      <c r="B11" s="4">
        <f>2966623-657506-21637-112920</f>
        <v>2174560</v>
      </c>
      <c r="C11" s="4">
        <v>3892891788</v>
      </c>
      <c r="D11" s="6">
        <f t="shared" si="0"/>
        <v>1790.1974597159885</v>
      </c>
    </row>
    <row r="12" spans="1:4" ht="10.5" customHeight="1">
      <c r="A12" s="3">
        <v>1962</v>
      </c>
      <c r="B12" s="4">
        <f>3072606-668541-19589-115964</f>
        <v>2268512</v>
      </c>
      <c r="C12" s="4">
        <v>4370530098</v>
      </c>
      <c r="D12" s="6">
        <f t="shared" si="0"/>
        <v>1926.6065588368058</v>
      </c>
    </row>
    <row r="13" spans="1:4" ht="10.5" customHeight="1">
      <c r="A13" s="3">
        <v>1963</v>
      </c>
      <c r="B13" s="4">
        <f>3183911-679850-17634-143582</f>
        <v>2342845</v>
      </c>
      <c r="C13" s="4">
        <v>5119384309</v>
      </c>
      <c r="D13" s="6">
        <f t="shared" si="0"/>
        <v>2185.1143840074783</v>
      </c>
    </row>
    <row r="14" spans="1:4" ht="10.5" customHeight="1">
      <c r="A14" s="3">
        <v>1964</v>
      </c>
      <c r="B14" s="4">
        <f>3289909-679299-16044-173654</f>
        <v>2420912</v>
      </c>
      <c r="C14" s="4">
        <v>5568907367</v>
      </c>
      <c r="D14" s="6">
        <f t="shared" si="0"/>
        <v>2300.3344884076746</v>
      </c>
    </row>
    <row r="15" spans="1:4" ht="10.5" customHeight="1">
      <c r="A15" s="3">
        <v>1965</v>
      </c>
      <c r="B15" s="4">
        <f>3336814-690632-15126-138655</f>
        <v>2492401</v>
      </c>
      <c r="C15" s="4">
        <v>6021059117</v>
      </c>
      <c r="D15" s="6">
        <f t="shared" si="0"/>
        <v>2415.7666109907677</v>
      </c>
    </row>
    <row r="16" spans="1:4" ht="10.5" customHeight="1">
      <c r="A16" s="3">
        <v>1966</v>
      </c>
      <c r="B16" s="4">
        <f>3383763-694880-14907-142385</f>
        <v>2531591</v>
      </c>
      <c r="C16" s="4">
        <v>6402950277</v>
      </c>
      <c r="D16" s="6">
        <f t="shared" si="0"/>
        <v>2529.2198767494433</v>
      </c>
    </row>
    <row r="17" spans="1:4" ht="10.5" customHeight="1">
      <c r="A17" s="3">
        <v>1967</v>
      </c>
      <c r="B17" s="4">
        <f>3415135-704945-2146-123595</f>
        <v>2584449</v>
      </c>
      <c r="C17" s="4">
        <v>6791274182</v>
      </c>
      <c r="D17" s="6">
        <f t="shared" si="0"/>
        <v>2627.7454815320402</v>
      </c>
    </row>
    <row r="18" spans="1:4" ht="10.5" customHeight="1">
      <c r="A18" s="3">
        <v>1968</v>
      </c>
      <c r="B18" s="4">
        <f>2747624-153917+16230</f>
        <v>2609937</v>
      </c>
      <c r="C18" s="4">
        <v>7488739012</v>
      </c>
      <c r="D18" s="6">
        <f t="shared" si="0"/>
        <v>2869.317922999674</v>
      </c>
    </row>
    <row r="19" spans="1:4" ht="10.5" customHeight="1">
      <c r="A19" s="3">
        <v>1969</v>
      </c>
      <c r="B19" s="4">
        <f>2826524-164634+21114</f>
        <v>2683004</v>
      </c>
      <c r="C19" s="4">
        <v>8089099016</v>
      </c>
      <c r="D19" s="6">
        <f t="shared" si="0"/>
        <v>3014.9410943852486</v>
      </c>
    </row>
    <row r="20" spans="1:4" ht="10.5" customHeight="1">
      <c r="A20" s="3">
        <v>1970</v>
      </c>
      <c r="B20" s="4">
        <v>2728777</v>
      </c>
      <c r="C20" s="4">
        <v>8656152132</v>
      </c>
      <c r="D20" s="6">
        <f t="shared" si="0"/>
        <v>3172.172783631642</v>
      </c>
    </row>
    <row r="21" spans="1:4" ht="10.5" customHeight="1">
      <c r="A21" s="3">
        <v>1971</v>
      </c>
      <c r="B21" s="4">
        <v>2805908</v>
      </c>
      <c r="C21" s="4">
        <v>9239457386</v>
      </c>
      <c r="D21" s="6">
        <f t="shared" si="0"/>
        <v>3292.8582783184625</v>
      </c>
    </row>
    <row r="22" spans="1:4" ht="10.5" customHeight="1">
      <c r="A22" s="3">
        <v>1972</v>
      </c>
      <c r="B22" s="4">
        <v>2849138</v>
      </c>
      <c r="C22" s="4">
        <v>9749678430</v>
      </c>
      <c r="D22" s="6">
        <f t="shared" si="0"/>
        <v>3421.974797289566</v>
      </c>
    </row>
    <row r="23" spans="1:4" ht="10.5" customHeight="1">
      <c r="A23" s="3">
        <v>1973</v>
      </c>
      <c r="B23" s="4">
        <v>2906581</v>
      </c>
      <c r="C23" s="4">
        <v>11029323667</v>
      </c>
      <c r="D23" s="6">
        <f t="shared" si="0"/>
        <v>3794.6039236477495</v>
      </c>
    </row>
    <row r="24" spans="1:4" ht="10.5" customHeight="1">
      <c r="A24" s="3">
        <v>1974</v>
      </c>
      <c r="B24" s="4">
        <v>2952653</v>
      </c>
      <c r="C24" s="4">
        <v>11771753782</v>
      </c>
      <c r="D24" s="6">
        <f t="shared" si="0"/>
        <v>3986.8395581871623</v>
      </c>
    </row>
    <row r="25" spans="1:4" ht="10.5" customHeight="1">
      <c r="A25" s="3">
        <v>1975</v>
      </c>
      <c r="B25" s="4">
        <v>2990057</v>
      </c>
      <c r="C25" s="4">
        <v>13675500183</v>
      </c>
      <c r="D25" s="6">
        <f t="shared" si="0"/>
        <v>4573.658690453059</v>
      </c>
    </row>
    <row r="26" spans="1:4" ht="10.5" customHeight="1">
      <c r="A26" s="3">
        <v>1976</v>
      </c>
      <c r="B26" s="4">
        <v>2999087</v>
      </c>
      <c r="C26" s="4">
        <v>14843809375</v>
      </c>
      <c r="D26" s="6">
        <f t="shared" si="0"/>
        <v>4949.4427387401565</v>
      </c>
    </row>
    <row r="27" spans="1:4" ht="10.5" customHeight="1">
      <c r="A27" s="3">
        <v>1977</v>
      </c>
      <c r="B27" s="4">
        <v>3031931</v>
      </c>
      <c r="C27" s="4">
        <v>16214494365</v>
      </c>
      <c r="D27" s="6">
        <f t="shared" si="0"/>
        <v>5347.910082716262</v>
      </c>
    </row>
    <row r="28" spans="1:4" ht="10.5" customHeight="1">
      <c r="A28" s="3">
        <v>1978</v>
      </c>
      <c r="B28" s="4">
        <v>3094515</v>
      </c>
      <c r="C28" s="4">
        <v>18204361204</v>
      </c>
      <c r="D28" s="6">
        <f t="shared" si="0"/>
        <v>5882.783313055519</v>
      </c>
    </row>
    <row r="29" spans="1:4" ht="10.5" customHeight="1">
      <c r="A29" s="3">
        <v>1979</v>
      </c>
      <c r="B29" s="4">
        <v>3270250</v>
      </c>
      <c r="C29" s="4">
        <v>20148345601</v>
      </c>
      <c r="D29" s="6">
        <f t="shared" si="0"/>
        <v>6161.102545982723</v>
      </c>
    </row>
    <row r="30" spans="1:4" ht="10.5" customHeight="1">
      <c r="A30" s="3">
        <v>1980</v>
      </c>
      <c r="B30" s="4">
        <v>3353772</v>
      </c>
      <c r="C30" s="4">
        <v>24160445988</v>
      </c>
      <c r="D30" s="6">
        <f t="shared" si="0"/>
        <v>7203.961983104397</v>
      </c>
    </row>
    <row r="31" spans="1:4" ht="10.5" customHeight="1">
      <c r="A31" s="3">
        <v>1981</v>
      </c>
      <c r="B31" s="4">
        <v>3415703</v>
      </c>
      <c r="C31" s="4">
        <v>28610897230</v>
      </c>
      <c r="D31" s="6">
        <f t="shared" si="0"/>
        <v>8376.283661079433</v>
      </c>
    </row>
    <row r="32" spans="1:4" ht="10.5" customHeight="1">
      <c r="A32" s="3">
        <v>1982</v>
      </c>
      <c r="B32" s="4">
        <v>3457317</v>
      </c>
      <c r="C32" s="4">
        <v>34766959659</v>
      </c>
      <c r="D32" s="6">
        <f t="shared" si="0"/>
        <v>10056.052036593694</v>
      </c>
    </row>
    <row r="33" spans="1:4" ht="10.5" customHeight="1">
      <c r="A33" s="3">
        <v>1983</v>
      </c>
      <c r="B33" s="4">
        <v>3480302</v>
      </c>
      <c r="C33" s="4">
        <v>39221364638</v>
      </c>
      <c r="D33" s="6">
        <f t="shared" si="0"/>
        <v>11269.529092015578</v>
      </c>
    </row>
    <row r="34" spans="1:4" ht="10.5" customHeight="1">
      <c r="A34" s="3">
        <v>1984</v>
      </c>
      <c r="B34" s="4">
        <v>3507091</v>
      </c>
      <c r="C34" s="4">
        <v>41274158000</v>
      </c>
      <c r="D34" s="6">
        <f t="shared" si="0"/>
        <v>11768.773037255092</v>
      </c>
    </row>
    <row r="35" spans="1:4" ht="10.5" customHeight="1">
      <c r="A35" s="3">
        <v>1985</v>
      </c>
      <c r="B35" s="4">
        <v>3537246</v>
      </c>
      <c r="C35" s="4">
        <v>42423630000</v>
      </c>
      <c r="D35" s="6">
        <f t="shared" si="0"/>
        <v>11993.406735070164</v>
      </c>
    </row>
    <row r="36" spans="1:4" ht="10.5" customHeight="1">
      <c r="A36" s="3">
        <v>1986</v>
      </c>
      <c r="B36" s="4">
        <v>3562507</v>
      </c>
      <c r="C36" s="4">
        <v>45322729000</v>
      </c>
      <c r="D36" s="6">
        <f t="shared" si="0"/>
        <v>12722.144545961593</v>
      </c>
    </row>
    <row r="37" spans="1:4" ht="10.5" customHeight="1">
      <c r="A37" s="3">
        <v>1987</v>
      </c>
      <c r="B37" s="4">
        <v>3595653</v>
      </c>
      <c r="C37" s="4">
        <v>46229333000</v>
      </c>
      <c r="D37" s="6">
        <f t="shared" si="0"/>
        <v>12857.006223904253</v>
      </c>
    </row>
    <row r="38" spans="1:4" ht="10.5" customHeight="1">
      <c r="A38" s="3">
        <v>1988</v>
      </c>
      <c r="B38" s="4">
        <v>3622144</v>
      </c>
      <c r="C38" s="4">
        <v>48106006000</v>
      </c>
      <c r="D38" s="6">
        <f t="shared" si="0"/>
        <v>13281.086008728533</v>
      </c>
    </row>
    <row r="39" spans="1:4" ht="10.5" customHeight="1">
      <c r="A39" s="3">
        <v>1989</v>
      </c>
      <c r="B39" s="4">
        <v>3634107</v>
      </c>
      <c r="C39" s="4">
        <v>49491285000</v>
      </c>
      <c r="D39" s="6">
        <f t="shared" si="0"/>
        <v>13618.554709588903</v>
      </c>
    </row>
    <row r="40" spans="1:4" ht="10.5" customHeight="1">
      <c r="A40" s="3">
        <v>1990</v>
      </c>
      <c r="B40" s="4">
        <v>3652059</v>
      </c>
      <c r="C40" s="4">
        <v>51347387000</v>
      </c>
      <c r="D40" s="6">
        <f t="shared" si="0"/>
        <v>14059.845966343917</v>
      </c>
    </row>
    <row r="41" spans="1:4" ht="10.5" customHeight="1">
      <c r="A41" s="3">
        <v>1991</v>
      </c>
      <c r="B41" s="4">
        <v>3675113</v>
      </c>
      <c r="C41" s="4">
        <v>53163095000</v>
      </c>
      <c r="D41" s="6">
        <f t="shared" si="0"/>
        <v>14465.70350353853</v>
      </c>
    </row>
    <row r="42" spans="1:4" ht="10.5" customHeight="1">
      <c r="A42" s="3">
        <v>1992</v>
      </c>
      <c r="B42" s="4">
        <v>3684867</v>
      </c>
      <c r="C42" s="4">
        <v>54576825000</v>
      </c>
      <c r="D42" s="6">
        <f t="shared" si="0"/>
        <v>14811.070521676902</v>
      </c>
    </row>
    <row r="43" spans="1:4" ht="10.5" customHeight="1">
      <c r="A43" s="3">
        <v>1993</v>
      </c>
      <c r="B43" s="4">
        <v>3701269</v>
      </c>
      <c r="C43" s="4">
        <v>56263793000</v>
      </c>
      <c r="D43" s="6">
        <f t="shared" si="0"/>
        <v>15201.216933975888</v>
      </c>
    </row>
    <row r="44" spans="1:4" ht="10.5" customHeight="1">
      <c r="A44" s="3">
        <v>1994</v>
      </c>
      <c r="B44" s="4">
        <v>3726928</v>
      </c>
      <c r="C44" s="4">
        <v>57516232000</v>
      </c>
      <c r="D44" s="6">
        <f t="shared" si="0"/>
        <v>15432.611523485293</v>
      </c>
    </row>
    <row r="45" spans="1:4" ht="10.5" customHeight="1">
      <c r="A45" s="3">
        <v>1995</v>
      </c>
      <c r="B45" s="4">
        <v>3758900</v>
      </c>
      <c r="C45" s="4">
        <v>58395014000</v>
      </c>
      <c r="D45" s="6">
        <f t="shared" si="0"/>
        <v>15535.13368272633</v>
      </c>
    </row>
    <row r="46" spans="1:4" ht="10.5" customHeight="1">
      <c r="A46" s="3">
        <v>1996</v>
      </c>
      <c r="B46" s="4">
        <v>3795304</v>
      </c>
      <c r="C46" s="4">
        <v>58797206000</v>
      </c>
      <c r="D46" s="6">
        <f t="shared" si="0"/>
        <v>15492.09391395261</v>
      </c>
    </row>
    <row r="47" spans="1:4" ht="10.5" customHeight="1">
      <c r="A47" s="3">
        <v>1997</v>
      </c>
      <c r="B47" s="4">
        <v>3817087</v>
      </c>
      <c r="C47" s="4">
        <v>59624014000</v>
      </c>
      <c r="D47" s="6">
        <f t="shared" si="0"/>
        <v>15620.292123286685</v>
      </c>
    </row>
    <row r="48" spans="1:4" ht="10.5" customHeight="1">
      <c r="A48" s="3">
        <v>1998</v>
      </c>
      <c r="B48" s="4">
        <v>3553166</v>
      </c>
      <c r="C48" s="4">
        <v>57290000000</v>
      </c>
      <c r="D48" s="6">
        <f t="shared" si="0"/>
        <v>16123.64859958696</v>
      </c>
    </row>
    <row r="49" spans="1:4" ht="10.5" customHeight="1">
      <c r="A49" s="3">
        <v>1999</v>
      </c>
      <c r="B49" s="4">
        <v>3885642</v>
      </c>
      <c r="C49" s="4">
        <v>60392334000</v>
      </c>
      <c r="D49" s="6">
        <f t="shared" si="0"/>
        <v>15542.433914395613</v>
      </c>
    </row>
    <row r="50" spans="1:4" ht="10.5" customHeight="1">
      <c r="A50" s="3">
        <v>2000</v>
      </c>
      <c r="B50" s="4">
        <v>3904693</v>
      </c>
      <c r="C50" s="4">
        <v>60174319000</v>
      </c>
      <c r="D50" s="6">
        <f t="shared" si="0"/>
        <v>15410.76827294745</v>
      </c>
    </row>
    <row r="51" spans="1:4" ht="10.5" customHeight="1">
      <c r="A51" s="3"/>
      <c r="B51" s="4"/>
      <c r="C51" s="4"/>
      <c r="D51" s="7"/>
    </row>
    <row r="52" spans="1:4" ht="10.5" customHeight="1">
      <c r="A52" s="8" t="s">
        <v>6</v>
      </c>
      <c r="B52" s="9" t="s">
        <v>7</v>
      </c>
      <c r="C52" s="8" t="s">
        <v>8</v>
      </c>
      <c r="D52" s="10"/>
    </row>
    <row r="53" spans="1:4" ht="10.5" customHeight="1">
      <c r="A53" s="11">
        <v>2001</v>
      </c>
      <c r="B53" s="12">
        <v>3938446</v>
      </c>
      <c r="C53" s="12">
        <v>9311975000</v>
      </c>
      <c r="D53" s="10" t="s">
        <v>9</v>
      </c>
    </row>
    <row r="54" spans="1:4" ht="10.5" customHeight="1">
      <c r="A54" s="13">
        <v>2002</v>
      </c>
      <c r="B54" s="14">
        <v>3965406</v>
      </c>
      <c r="C54" s="14">
        <v>9490502000</v>
      </c>
      <c r="D54" s="10"/>
    </row>
    <row r="55" spans="1:4" ht="10.5" customHeight="1">
      <c r="A55" s="10"/>
      <c r="B55" s="10"/>
      <c r="C55" s="10"/>
      <c r="D55" s="10"/>
    </row>
    <row r="56" spans="1:4" ht="10.5" customHeight="1">
      <c r="A56" s="10" t="s">
        <v>10</v>
      </c>
      <c r="B56" s="10"/>
      <c r="C56" s="10"/>
      <c r="D56" s="10"/>
    </row>
  </sheetData>
  <mergeCells count="3">
    <mergeCell ref="A3:C3"/>
    <mergeCell ref="A1:D1"/>
    <mergeCell ref="A2:D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3" sqref="A1:D16384"/>
    </sheetView>
  </sheetViews>
  <sheetFormatPr defaultColWidth="11.421875" defaultRowHeight="12.75"/>
  <cols>
    <col min="1" max="1" width="17.140625" style="0" customWidth="1"/>
    <col min="2" max="2" width="21.00390625" style="0" customWidth="1"/>
    <col min="3" max="3" width="20.57421875" style="0" customWidth="1"/>
    <col min="4" max="4" width="23.28125" style="0" customWidth="1"/>
    <col min="5" max="5" width="17.28125" style="0" customWidth="1"/>
  </cols>
  <sheetData>
    <row r="1" spans="1:8" s="1" customFormat="1" ht="12.75">
      <c r="A1" s="34" t="s">
        <v>15</v>
      </c>
      <c r="B1" s="34"/>
      <c r="C1" s="34"/>
      <c r="D1" s="34"/>
      <c r="E1" s="2"/>
      <c r="F1" s="2"/>
      <c r="G1" s="2"/>
      <c r="H1" s="2"/>
    </row>
    <row r="2" spans="1:8" s="1" customFormat="1" ht="12.75">
      <c r="A2" s="35" t="s">
        <v>12</v>
      </c>
      <c r="B2" s="35"/>
      <c r="C2" s="35"/>
      <c r="D2" s="35"/>
      <c r="E2" s="15"/>
      <c r="F2" s="15"/>
      <c r="G2" s="2"/>
      <c r="H2" s="2"/>
    </row>
    <row r="3" spans="2:4" s="17" customFormat="1" ht="11.25">
      <c r="B3" s="20" t="s">
        <v>13</v>
      </c>
      <c r="C3" s="20" t="s">
        <v>14</v>
      </c>
      <c r="D3" s="17" t="s">
        <v>22</v>
      </c>
    </row>
    <row r="4" spans="1:4" ht="10.5" customHeight="1">
      <c r="A4" s="10">
        <v>1915</v>
      </c>
      <c r="B4" s="21">
        <v>7189052.005741478</v>
      </c>
      <c r="C4" s="22">
        <v>0.1028681451501548</v>
      </c>
      <c r="D4" s="10">
        <v>14.309</v>
      </c>
    </row>
    <row r="5" spans="1:4" ht="10.5" customHeight="1">
      <c r="A5" s="10">
        <v>1916</v>
      </c>
      <c r="B5" s="21">
        <v>41429415.26111642</v>
      </c>
      <c r="C5" s="22">
        <v>0.5293022093760235</v>
      </c>
      <c r="D5" s="10">
        <v>12.776</v>
      </c>
    </row>
    <row r="6" spans="1:4" ht="10.5" customHeight="1">
      <c r="A6" s="10">
        <v>1919</v>
      </c>
      <c r="B6" s="21">
        <v>258610923.02348053</v>
      </c>
      <c r="C6" s="22">
        <v>1.7011426516484551</v>
      </c>
      <c r="D6" s="10">
        <v>6.578</v>
      </c>
    </row>
    <row r="7" spans="1:4" ht="10.5" customHeight="1">
      <c r="A7" s="10">
        <v>1923</v>
      </c>
      <c r="B7" s="21">
        <v>623429517.2834324</v>
      </c>
      <c r="C7" s="22">
        <v>3.193829417043024</v>
      </c>
      <c r="D7" s="10">
        <v>5.123</v>
      </c>
    </row>
    <row r="8" spans="1:4" ht="10.5" customHeight="1">
      <c r="A8" s="10">
        <v>1928</v>
      </c>
      <c r="B8" s="21">
        <v>630999225.2861238</v>
      </c>
      <c r="C8" s="22">
        <v>1.9516806038099805</v>
      </c>
      <c r="D8" s="10">
        <v>3.093</v>
      </c>
    </row>
    <row r="9" spans="1:4" ht="10.5" customHeight="1">
      <c r="A9" s="10">
        <v>1934</v>
      </c>
      <c r="B9" s="21">
        <v>311110236.52916926</v>
      </c>
      <c r="C9" s="22">
        <v>1.1069302215707841</v>
      </c>
      <c r="D9" s="10">
        <v>3.558</v>
      </c>
    </row>
    <row r="10" spans="1:4" ht="10.5" customHeight="1">
      <c r="A10" s="10">
        <v>1936</v>
      </c>
      <c r="B10" s="21">
        <v>530235056.38577485</v>
      </c>
      <c r="C10" s="22">
        <v>1.9173299638909618</v>
      </c>
      <c r="D10" s="10">
        <v>3.616</v>
      </c>
    </row>
    <row r="11" spans="1:4" ht="10.5" customHeight="1">
      <c r="A11" s="10">
        <v>1939</v>
      </c>
      <c r="B11" s="21">
        <v>1144509883.6109285</v>
      </c>
      <c r="C11" s="22">
        <v>2.7170664636923445</v>
      </c>
      <c r="D11" s="10">
        <v>2.374</v>
      </c>
    </row>
    <row r="12" spans="1:4" ht="10.5" customHeight="1">
      <c r="A12" s="10">
        <v>1942</v>
      </c>
      <c r="B12" s="21">
        <v>2024369854.3373954</v>
      </c>
      <c r="C12" s="22">
        <v>2.8766295630134393</v>
      </c>
      <c r="D12" s="10">
        <v>1.421</v>
      </c>
    </row>
    <row r="13" spans="1:4" ht="10.5" customHeight="1">
      <c r="A13" s="10">
        <v>1944</v>
      </c>
      <c r="B13" s="21">
        <v>2314979089.123704</v>
      </c>
      <c r="C13" s="22">
        <v>2.1645054483306634</v>
      </c>
      <c r="D13" s="10">
        <v>0.935</v>
      </c>
    </row>
    <row r="14" spans="1:4" ht="10.5" customHeight="1">
      <c r="A14" s="10">
        <v>1945</v>
      </c>
      <c r="B14" s="21">
        <v>11455818336.780851</v>
      </c>
      <c r="C14" s="22">
        <v>7.2286213705087174</v>
      </c>
      <c r="D14" s="10">
        <v>0.631</v>
      </c>
    </row>
    <row r="15" spans="1:4" ht="10.5" customHeight="1">
      <c r="A15" s="10">
        <v>1946</v>
      </c>
      <c r="B15" s="21">
        <v>19159993170.19306</v>
      </c>
      <c r="C15" s="22">
        <v>7.932237172459928</v>
      </c>
      <c r="D15" s="10">
        <v>0.414</v>
      </c>
    </row>
    <row r="16" spans="1:4" ht="10.5" customHeight="1">
      <c r="A16" s="10">
        <v>1947</v>
      </c>
      <c r="B16" s="21">
        <v>30383322050.15204</v>
      </c>
      <c r="C16" s="22">
        <v>8.416180207892115</v>
      </c>
      <c r="D16" s="10">
        <v>0.277</v>
      </c>
    </row>
    <row r="17" spans="1:4" ht="10.5" customHeight="1">
      <c r="A17" s="10">
        <v>1949</v>
      </c>
      <c r="B17" s="21">
        <v>58437132016.097084</v>
      </c>
      <c r="C17" s="22">
        <v>8.99931833047895</v>
      </c>
      <c r="D17" s="10">
        <v>0.154</v>
      </c>
    </row>
    <row r="18" spans="1:4" ht="10.5" customHeight="1">
      <c r="A18" s="10">
        <v>1950</v>
      </c>
      <c r="B18" s="21">
        <v>40425030715.71335</v>
      </c>
      <c r="C18" s="22">
        <v>5.6595043001998695</v>
      </c>
      <c r="D18" s="10">
        <v>0.14</v>
      </c>
    </row>
    <row r="19" spans="1:4" ht="10.5" customHeight="1">
      <c r="A19" s="10">
        <v>1955</v>
      </c>
      <c r="B19" s="21">
        <v>86367467057.9478</v>
      </c>
      <c r="C19" s="22">
        <v>9.327686442258361</v>
      </c>
      <c r="D19" s="10">
        <v>0.108</v>
      </c>
    </row>
    <row r="20" spans="1:4" ht="10.5" customHeight="1">
      <c r="A20" s="10">
        <v>1958</v>
      </c>
      <c r="B20" s="21">
        <v>138879495556.73892</v>
      </c>
      <c r="C20" s="22">
        <v>12.221395608993024</v>
      </c>
      <c r="D20" s="10">
        <v>0.088</v>
      </c>
    </row>
    <row r="21" spans="1:4" ht="10.5" customHeight="1">
      <c r="A21" s="10">
        <v>1965</v>
      </c>
      <c r="B21" s="21">
        <v>3348591176.789499</v>
      </c>
      <c r="C21" s="22">
        <v>22.197810910937587</v>
      </c>
      <c r="D21" s="10">
        <v>6.629</v>
      </c>
    </row>
    <row r="22" spans="1:4" ht="10.5" customHeight="1">
      <c r="A22" s="10">
        <v>1970</v>
      </c>
      <c r="B22" s="21">
        <v>5181351067.797007</v>
      </c>
      <c r="C22" s="22">
        <v>27.813492531934333</v>
      </c>
      <c r="D22" s="10">
        <v>5.368</v>
      </c>
    </row>
    <row r="23" spans="1:4" ht="10.5" customHeight="1">
      <c r="A23" s="10">
        <v>1974</v>
      </c>
      <c r="B23" s="21">
        <v>9314943963.729485</v>
      </c>
      <c r="C23" s="22">
        <v>36.57978494556569</v>
      </c>
      <c r="D23" s="10">
        <v>3.927</v>
      </c>
    </row>
    <row r="24" spans="1:4" ht="10.5" customHeight="1">
      <c r="A24" s="10">
        <v>1978</v>
      </c>
      <c r="B24" s="21">
        <v>15484078202.322674</v>
      </c>
      <c r="C24" s="22">
        <v>41.57474997323638</v>
      </c>
      <c r="D24" s="10">
        <v>2.685</v>
      </c>
    </row>
    <row r="25" spans="1:4" ht="10.5" customHeight="1">
      <c r="A25" s="10">
        <v>1979</v>
      </c>
      <c r="B25" s="21">
        <v>18000422415.964638</v>
      </c>
      <c r="C25" s="22">
        <v>43.63302393629828</v>
      </c>
      <c r="D25" s="10">
        <v>2.424</v>
      </c>
    </row>
    <row r="26" spans="1:4" ht="10.5" customHeight="1">
      <c r="A26" s="10">
        <v>1980</v>
      </c>
      <c r="B26" s="21">
        <v>22705473541.125877</v>
      </c>
      <c r="C26" s="22">
        <v>48.430775063221496</v>
      </c>
      <c r="D26" s="10">
        <v>2.133</v>
      </c>
    </row>
    <row r="27" spans="1:4" ht="10.5" customHeight="1">
      <c r="A27" s="10">
        <v>1981</v>
      </c>
      <c r="B27" s="21">
        <v>23715257397.302853</v>
      </c>
      <c r="C27" s="22">
        <v>44.60839916432667</v>
      </c>
      <c r="D27" s="10">
        <v>1.881</v>
      </c>
    </row>
    <row r="28" spans="1:4" ht="10.5" customHeight="1">
      <c r="A28" s="10">
        <v>1985</v>
      </c>
      <c r="B28" s="21">
        <v>34632450840.33496</v>
      </c>
      <c r="C28" s="22">
        <v>46.78844108529253</v>
      </c>
      <c r="D28" s="10">
        <v>1.351</v>
      </c>
    </row>
    <row r="29" spans="1:4" ht="10.5" customHeight="1">
      <c r="A29" s="10">
        <v>1986</v>
      </c>
      <c r="B29" s="21">
        <v>35932951200.01486</v>
      </c>
      <c r="C29" s="22">
        <v>47.28776377921956</v>
      </c>
      <c r="D29" s="10">
        <v>1.316</v>
      </c>
    </row>
    <row r="30" spans="1:4" ht="10.5" customHeight="1">
      <c r="A30" s="10">
        <v>1989</v>
      </c>
      <c r="B30" s="21">
        <v>39332079085.65854</v>
      </c>
      <c r="C30" s="22">
        <v>47.11983074461893</v>
      </c>
      <c r="D30" s="10">
        <v>1.198</v>
      </c>
    </row>
    <row r="31" spans="1:4" ht="10.5" customHeight="1">
      <c r="A31" s="10">
        <v>1993</v>
      </c>
      <c r="B31" s="21">
        <v>48277833298.8654</v>
      </c>
      <c r="C31" s="22">
        <v>51.89867079628031</v>
      </c>
      <c r="D31" s="10">
        <v>1.075</v>
      </c>
    </row>
    <row r="32" spans="1:4" ht="10.5" customHeight="1">
      <c r="A32" s="10">
        <v>1995</v>
      </c>
      <c r="B32" s="21">
        <v>51548474097.91927</v>
      </c>
      <c r="C32" s="22">
        <v>53.55886458773812</v>
      </c>
      <c r="D32" s="10">
        <v>1.039</v>
      </c>
    </row>
    <row r="33" spans="1:4" ht="10.5" customHeight="1">
      <c r="A33" s="10">
        <v>1997</v>
      </c>
      <c r="B33" s="21">
        <v>54174162287.62848</v>
      </c>
      <c r="C33" s="22">
        <v>54.55338142364187</v>
      </c>
      <c r="D33" s="10">
        <v>1.007</v>
      </c>
    </row>
    <row r="34" spans="1:4" ht="10.5" customHeight="1">
      <c r="A34" s="10">
        <v>1998</v>
      </c>
      <c r="B34" s="21">
        <v>53377929642.50427</v>
      </c>
      <c r="C34" s="22">
        <v>53.37792964250427</v>
      </c>
      <c r="D34" s="10">
        <v>1</v>
      </c>
    </row>
  </sheetData>
  <mergeCells count="2">
    <mergeCell ref="A1:D1"/>
    <mergeCell ref="A2:D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21.7109375" style="24" customWidth="1"/>
    <col min="2" max="2" width="20.00390625" style="0" customWidth="1"/>
    <col min="3" max="3" width="20.7109375" style="24" customWidth="1"/>
    <col min="4" max="4" width="19.140625" style="19" customWidth="1"/>
    <col min="5" max="5" width="18.8515625" style="0" customWidth="1"/>
  </cols>
  <sheetData>
    <row r="1" spans="1:7" s="1" customFormat="1" ht="12.75">
      <c r="A1" s="34" t="s">
        <v>16</v>
      </c>
      <c r="B1" s="34"/>
      <c r="C1" s="34"/>
      <c r="D1" s="26"/>
      <c r="E1" s="2"/>
      <c r="F1" s="2"/>
      <c r="G1" s="2"/>
    </row>
    <row r="2" spans="1:4" s="23" customFormat="1" ht="12.75">
      <c r="A2" s="36" t="s">
        <v>17</v>
      </c>
      <c r="B2" s="36"/>
      <c r="C2" s="36"/>
      <c r="D2" s="36"/>
    </row>
    <row r="3" spans="1:4" s="17" customFormat="1" ht="11.25">
      <c r="A3" s="25" t="s">
        <v>18</v>
      </c>
      <c r="B3" s="17" t="s">
        <v>20</v>
      </c>
      <c r="C3" s="25" t="s">
        <v>23</v>
      </c>
      <c r="D3" s="20"/>
    </row>
    <row r="4" spans="1:4" s="17" customFormat="1" ht="11.25">
      <c r="A4" s="25" t="s">
        <v>13</v>
      </c>
      <c r="B4" s="17" t="s">
        <v>19</v>
      </c>
      <c r="C4" s="25" t="s">
        <v>24</v>
      </c>
      <c r="D4" s="20" t="s">
        <v>21</v>
      </c>
    </row>
    <row r="5" spans="1:4" ht="10.5" customHeight="1">
      <c r="A5" s="27">
        <v>48445000</v>
      </c>
      <c r="B5" s="10">
        <v>100</v>
      </c>
      <c r="C5" s="27">
        <v>48445000</v>
      </c>
      <c r="D5" s="28">
        <v>14.839616071300398</v>
      </c>
    </row>
    <row r="6" spans="1:4" ht="10.5" customHeight="1">
      <c r="A6" s="27">
        <v>252611000</v>
      </c>
      <c r="B6" s="10">
        <v>100</v>
      </c>
      <c r="C6" s="27">
        <v>252611000</v>
      </c>
      <c r="D6" s="28">
        <v>16.400479496584243</v>
      </c>
    </row>
    <row r="7" spans="1:4" ht="10.5" customHeight="1">
      <c r="A7" s="27">
        <v>1142613000</v>
      </c>
      <c r="B7" s="10">
        <v>100</v>
      </c>
      <c r="C7" s="27">
        <v>1142613000</v>
      </c>
      <c r="D7" s="28">
        <v>22.633290801301975</v>
      </c>
    </row>
    <row r="8" spans="1:4" ht="10.5" customHeight="1">
      <c r="A8" s="27">
        <v>2352458000</v>
      </c>
      <c r="B8" s="10">
        <v>99.7</v>
      </c>
      <c r="C8" s="27">
        <v>2345400626</v>
      </c>
      <c r="D8" s="28">
        <v>26.580939323217883</v>
      </c>
    </row>
    <row r="9" spans="1:4" ht="10.5" customHeight="1">
      <c r="A9" s="27">
        <v>2527049000</v>
      </c>
      <c r="B9" s="10">
        <v>99.1</v>
      </c>
      <c r="C9" s="27">
        <v>2504305559</v>
      </c>
      <c r="D9" s="28">
        <v>25.1965748755551</v>
      </c>
    </row>
    <row r="10" spans="1:4" ht="10.5" customHeight="1">
      <c r="A10" s="27">
        <v>1164626000</v>
      </c>
      <c r="B10" s="10">
        <v>99</v>
      </c>
      <c r="C10" s="27">
        <v>1152979740</v>
      </c>
      <c r="D10" s="28">
        <v>26.98314859627709</v>
      </c>
    </row>
    <row r="11" spans="1:4" ht="10.5" customHeight="1">
      <c r="A11" s="27">
        <v>2041267000</v>
      </c>
      <c r="B11" s="10">
        <v>99.2</v>
      </c>
      <c r="C11" s="27">
        <v>2024936864</v>
      </c>
      <c r="D11" s="28">
        <v>26.18526364018897</v>
      </c>
    </row>
    <row r="12" spans="1:4" ht="10.5" customHeight="1">
      <c r="A12" s="27">
        <v>3128644000</v>
      </c>
      <c r="B12" s="10">
        <v>98.7</v>
      </c>
      <c r="C12" s="27">
        <v>3087971628</v>
      </c>
      <c r="D12" s="28">
        <v>37.06348443208328</v>
      </c>
    </row>
    <row r="13" spans="1:4" ht="10.5" customHeight="1">
      <c r="A13" s="27">
        <v>5637847000</v>
      </c>
      <c r="B13" s="10">
        <v>97</v>
      </c>
      <c r="C13" s="27">
        <v>5468711590</v>
      </c>
      <c r="D13" s="28">
        <v>37.01730875768118</v>
      </c>
    </row>
    <row r="14" spans="1:4" ht="10.5" customHeight="1">
      <c r="A14" s="27">
        <v>6355635000</v>
      </c>
      <c r="B14" s="10">
        <v>97.5</v>
      </c>
      <c r="C14" s="27">
        <v>6196744125</v>
      </c>
      <c r="D14" s="28">
        <v>37.357990622594954</v>
      </c>
    </row>
    <row r="15" spans="1:4" ht="10.5" customHeight="1">
      <c r="A15" s="27">
        <v>11976197000</v>
      </c>
      <c r="B15" s="10">
        <v>91.4</v>
      </c>
      <c r="C15" s="27">
        <v>10946244058.000002</v>
      </c>
      <c r="D15" s="28">
        <v>104.65524316907981</v>
      </c>
    </row>
    <row r="16" spans="1:4" ht="10.5" customHeight="1">
      <c r="A16" s="27">
        <v>42884918000</v>
      </c>
      <c r="B16" s="10">
        <v>80.8</v>
      </c>
      <c r="C16" s="27">
        <v>34651013744</v>
      </c>
      <c r="D16" s="28">
        <v>55.294177860844584</v>
      </c>
    </row>
    <row r="17" spans="1:4" ht="10.5" customHeight="1">
      <c r="A17" s="27">
        <v>35494655000</v>
      </c>
      <c r="B17" s="10">
        <v>90.4</v>
      </c>
      <c r="C17" s="27">
        <v>32087168120</v>
      </c>
      <c r="D17" s="28">
        <v>94.68994563971525</v>
      </c>
    </row>
    <row r="18" spans="1:4" ht="10.5" customHeight="1">
      <c r="A18" s="27">
        <v>101410663000</v>
      </c>
      <c r="B18" s="10">
        <v>84.8</v>
      </c>
      <c r="C18" s="27">
        <v>85996242224</v>
      </c>
      <c r="D18" s="28">
        <v>67.95312272352795</v>
      </c>
    </row>
    <row r="19" spans="1:4" ht="10.5" customHeight="1">
      <c r="A19" s="27">
        <v>110598787000</v>
      </c>
      <c r="B19" s="10">
        <v>86.3</v>
      </c>
      <c r="C19" s="27">
        <v>95446753181</v>
      </c>
      <c r="D19" s="28">
        <v>42.35348963526662</v>
      </c>
    </row>
    <row r="20" spans="1:4" ht="10.5" customHeight="1">
      <c r="A20" s="27">
        <v>246295000000</v>
      </c>
      <c r="B20" s="10">
        <v>88.6</v>
      </c>
      <c r="C20" s="27">
        <v>218217370000</v>
      </c>
      <c r="D20" s="28">
        <v>39.578639893766386</v>
      </c>
    </row>
    <row r="21" spans="1:4" ht="10.5" customHeight="1">
      <c r="A21" s="27">
        <v>496742468000</v>
      </c>
      <c r="B21" s="10">
        <v>82.1</v>
      </c>
      <c r="C21" s="27">
        <v>407825566228</v>
      </c>
      <c r="D21" s="28">
        <v>34.05365113355758</v>
      </c>
    </row>
    <row r="22" spans="1:4" ht="10.5" customHeight="1">
      <c r="A22" s="27">
        <v>15474221000</v>
      </c>
      <c r="B22" s="10">
        <v>72</v>
      </c>
      <c r="C22" s="27">
        <v>11141439120</v>
      </c>
      <c r="D22" s="28">
        <v>30.055284068091726</v>
      </c>
    </row>
    <row r="23" spans="1:4" ht="10.5" customHeight="1">
      <c r="A23" s="27">
        <v>26807441000</v>
      </c>
      <c r="B23" s="10">
        <v>69.9</v>
      </c>
      <c r="C23" s="27">
        <v>18738401259.000004</v>
      </c>
      <c r="D23" s="28">
        <v>27.650977242833978</v>
      </c>
    </row>
    <row r="24" spans="1:4" ht="10.5" customHeight="1">
      <c r="A24" s="27">
        <v>49832052000</v>
      </c>
      <c r="B24" s="10">
        <v>66.5</v>
      </c>
      <c r="C24" s="27">
        <v>33138314580</v>
      </c>
      <c r="D24" s="28">
        <v>28.1092870346259</v>
      </c>
    </row>
    <row r="25" spans="1:4" ht="10.5" customHeight="1">
      <c r="A25" s="27">
        <v>97377773000</v>
      </c>
      <c r="B25" s="10">
        <v>61.9</v>
      </c>
      <c r="C25" s="27">
        <v>60276841487</v>
      </c>
      <c r="D25" s="28">
        <v>25.688270686283637</v>
      </c>
    </row>
    <row r="26" spans="1:4" ht="10.5" customHeight="1">
      <c r="A26" s="27">
        <v>112826330000</v>
      </c>
      <c r="B26" s="10">
        <v>62.2</v>
      </c>
      <c r="C26" s="27">
        <v>70177977260</v>
      </c>
      <c r="D26" s="28">
        <v>25.64967404129573</v>
      </c>
    </row>
    <row r="27" spans="1:4" ht="10.5" customHeight="1">
      <c r="A27" s="27">
        <v>131468753000</v>
      </c>
      <c r="B27" s="10">
        <v>63.4</v>
      </c>
      <c r="C27" s="27">
        <v>83351189402</v>
      </c>
      <c r="D27" s="28">
        <v>27.24073130092738</v>
      </c>
    </row>
    <row r="28" spans="1:4" ht="10.5" customHeight="1">
      <c r="A28" s="27">
        <v>154453971000</v>
      </c>
      <c r="B28" s="10">
        <v>63.6</v>
      </c>
      <c r="C28" s="27">
        <v>98232725556</v>
      </c>
      <c r="D28" s="28">
        <v>24.141911224669606</v>
      </c>
    </row>
    <row r="29" spans="1:4" ht="10.5" customHeight="1">
      <c r="A29" s="27">
        <v>202570321000</v>
      </c>
      <c r="B29" s="10">
        <v>62.7</v>
      </c>
      <c r="C29" s="27">
        <v>127011591267</v>
      </c>
      <c r="D29" s="28">
        <v>27.26715766243071</v>
      </c>
    </row>
    <row r="30" spans="1:4" ht="10.5" customHeight="1">
      <c r="A30" s="27">
        <v>206073159000</v>
      </c>
      <c r="B30" s="10">
        <v>63.8</v>
      </c>
      <c r="C30" s="27">
        <v>131474675442</v>
      </c>
      <c r="D30" s="28">
        <v>27.330701581284124</v>
      </c>
    </row>
    <row r="31" spans="1:4" ht="10.5" customHeight="1">
      <c r="A31" s="27">
        <v>243083693000</v>
      </c>
      <c r="B31" s="10">
        <v>65.6</v>
      </c>
      <c r="C31" s="27">
        <v>159462902607.99997</v>
      </c>
      <c r="D31" s="28">
        <v>24.66534751493061</v>
      </c>
    </row>
    <row r="32" spans="1:4" ht="10.5" customHeight="1">
      <c r="A32" s="27">
        <v>258324292000</v>
      </c>
      <c r="B32" s="10">
        <v>64</v>
      </c>
      <c r="C32" s="27">
        <v>165327546880</v>
      </c>
      <c r="D32" s="28">
        <v>29.201324407182423</v>
      </c>
    </row>
    <row r="33" spans="1:4" ht="10.5" customHeight="1">
      <c r="A33" s="27">
        <v>270150898000</v>
      </c>
      <c r="B33" s="10">
        <v>63.4</v>
      </c>
      <c r="C33" s="27">
        <v>171275669332</v>
      </c>
      <c r="D33" s="28">
        <v>30.096787418181354</v>
      </c>
    </row>
    <row r="34" spans="1:4" ht="10.5" customHeight="1">
      <c r="A34" s="27">
        <v>259281017000</v>
      </c>
      <c r="B34" s="10">
        <v>65.8</v>
      </c>
      <c r="C34" s="27">
        <v>170606909186</v>
      </c>
      <c r="D34" s="28">
        <v>31.753791535234033</v>
      </c>
    </row>
    <row r="35" spans="1:4" ht="10.5" customHeight="1">
      <c r="A35" s="27">
        <v>281047686000</v>
      </c>
      <c r="B35" s="10">
        <v>66.5</v>
      </c>
      <c r="C35" s="27">
        <v>186896711190</v>
      </c>
      <c r="D35" s="28">
        <v>28.56012248831925</v>
      </c>
    </row>
  </sheetData>
  <mergeCells count="2">
    <mergeCell ref="A1:C1"/>
    <mergeCell ref="A2:D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Landais</dc:creator>
  <cp:keywords/>
  <dc:description/>
  <cp:lastModifiedBy>camille Landais</cp:lastModifiedBy>
  <cp:lastPrinted>2003-09-04T23:02:09Z</cp:lastPrinted>
  <dcterms:created xsi:type="dcterms:W3CDTF">2003-08-30T16:11:16Z</dcterms:created>
  <dcterms:modified xsi:type="dcterms:W3CDTF">2003-09-04T23:03:36Z</dcterms:modified>
  <cp:category/>
  <cp:version/>
  <cp:contentType/>
  <cp:contentStatus/>
</cp:coreProperties>
</file>