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workbookProtection lockStructure="1"/>
  <bookViews>
    <workbookView xWindow="0" yWindow="0" windowWidth="25720" windowHeight="18200" tabRatio="500"/>
  </bookViews>
  <sheets>
    <sheet name="ReadMe" sheetId="3" r:id="rId1"/>
    <sheet name="DataDM" sheetId="1" r:id="rId2"/>
    <sheet name="DataEUR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2" l="1"/>
  <c r="D5" i="2"/>
  <c r="E5" i="2"/>
  <c r="F5" i="2"/>
  <c r="G5" i="2"/>
  <c r="H5" i="2"/>
  <c r="I5" i="2"/>
  <c r="J5" i="2"/>
  <c r="K5" i="2"/>
  <c r="L5" i="2"/>
  <c r="C6" i="2"/>
  <c r="D6" i="2"/>
  <c r="E6" i="2"/>
  <c r="F6" i="2"/>
  <c r="G6" i="2"/>
  <c r="H6" i="2"/>
  <c r="I6" i="2"/>
  <c r="J6" i="2"/>
  <c r="K6" i="2"/>
  <c r="L6" i="2"/>
  <c r="C7" i="2"/>
  <c r="D7" i="2"/>
  <c r="E7" i="2"/>
  <c r="F7" i="2"/>
  <c r="G7" i="2"/>
  <c r="H7" i="2"/>
  <c r="I7" i="2"/>
  <c r="J7" i="2"/>
  <c r="K7" i="2"/>
  <c r="L7" i="2"/>
  <c r="C8" i="2"/>
  <c r="D8" i="2"/>
  <c r="E8" i="2"/>
  <c r="F8" i="2"/>
  <c r="G8" i="2"/>
  <c r="H8" i="2"/>
  <c r="I8" i="2"/>
  <c r="J8" i="2"/>
  <c r="K8" i="2"/>
  <c r="L8" i="2"/>
  <c r="C9" i="2"/>
  <c r="D9" i="2"/>
  <c r="E9" i="2"/>
  <c r="F9" i="2"/>
  <c r="G9" i="2"/>
  <c r="H9" i="2"/>
  <c r="I9" i="2"/>
  <c r="J9" i="2"/>
  <c r="K9" i="2"/>
  <c r="L9" i="2"/>
  <c r="C10" i="2"/>
  <c r="D10" i="2"/>
  <c r="E10" i="2"/>
  <c r="F10" i="2"/>
  <c r="G10" i="2"/>
  <c r="H10" i="2"/>
  <c r="I10" i="2"/>
  <c r="J10" i="2"/>
  <c r="K10" i="2"/>
  <c r="L10" i="2"/>
  <c r="C11" i="2"/>
  <c r="D11" i="2"/>
  <c r="E11" i="2"/>
  <c r="F11" i="2"/>
  <c r="G11" i="2"/>
  <c r="H11" i="2"/>
  <c r="I11" i="2"/>
  <c r="J11" i="2"/>
  <c r="K11" i="2"/>
  <c r="L11" i="2"/>
  <c r="C12" i="2"/>
  <c r="D12" i="2"/>
  <c r="E12" i="2"/>
  <c r="F12" i="2"/>
  <c r="G12" i="2"/>
  <c r="H12" i="2"/>
  <c r="I12" i="2"/>
  <c r="J12" i="2"/>
  <c r="K12" i="2"/>
  <c r="L12" i="2"/>
  <c r="C13" i="2"/>
  <c r="D13" i="2"/>
  <c r="E13" i="2"/>
  <c r="F13" i="2"/>
  <c r="G13" i="2"/>
  <c r="H13" i="2"/>
  <c r="I13" i="2"/>
  <c r="J13" i="2"/>
  <c r="K13" i="2"/>
  <c r="L13" i="2"/>
  <c r="B6" i="2"/>
  <c r="B7" i="2"/>
  <c r="B8" i="2"/>
  <c r="B9" i="2"/>
  <c r="B10" i="2"/>
  <c r="B11" i="2"/>
  <c r="B12" i="2"/>
  <c r="B13" i="2"/>
  <c r="B5" i="2"/>
  <c r="N13" i="2"/>
  <c r="P13" i="2"/>
  <c r="R13" i="2"/>
  <c r="Q13" i="2"/>
  <c r="O13" i="2"/>
  <c r="N12" i="2"/>
  <c r="P12" i="2"/>
  <c r="R12" i="2"/>
  <c r="Q12" i="2"/>
  <c r="O12" i="2"/>
  <c r="N11" i="2"/>
  <c r="P11" i="2"/>
  <c r="R11" i="2"/>
  <c r="Q11" i="2"/>
  <c r="O11" i="2"/>
  <c r="N10" i="2"/>
  <c r="P10" i="2"/>
  <c r="R10" i="2"/>
  <c r="Q10" i="2"/>
  <c r="O10" i="2"/>
  <c r="N9" i="2"/>
  <c r="P9" i="2"/>
  <c r="R9" i="2"/>
  <c r="Q9" i="2"/>
  <c r="O9" i="2"/>
  <c r="N8" i="2"/>
  <c r="P8" i="2"/>
  <c r="R8" i="2"/>
  <c r="Q8" i="2"/>
  <c r="O8" i="2"/>
  <c r="N7" i="2"/>
  <c r="P7" i="2"/>
  <c r="R7" i="2"/>
  <c r="Q7" i="2"/>
  <c r="O7" i="2"/>
  <c r="N6" i="2"/>
  <c r="P6" i="2"/>
  <c r="R6" i="2"/>
  <c r="Q6" i="2"/>
  <c r="O6" i="2"/>
  <c r="N5" i="2"/>
  <c r="P5" i="2"/>
  <c r="R5" i="2"/>
  <c r="Q5" i="2"/>
  <c r="O5" i="2"/>
  <c r="R6" i="1"/>
  <c r="R7" i="1"/>
  <c r="R8" i="1"/>
  <c r="R9" i="1"/>
  <c r="R10" i="1"/>
  <c r="R11" i="1"/>
  <c r="R12" i="1"/>
  <c r="R13" i="1"/>
  <c r="R5" i="1"/>
  <c r="Q6" i="1"/>
  <c r="Q7" i="1"/>
  <c r="Q8" i="1"/>
  <c r="Q9" i="1"/>
  <c r="Q10" i="1"/>
  <c r="Q11" i="1"/>
  <c r="Q12" i="1"/>
  <c r="Q13" i="1"/>
  <c r="Q5" i="1"/>
  <c r="P6" i="1"/>
  <c r="P7" i="1"/>
  <c r="P8" i="1"/>
  <c r="P9" i="1"/>
  <c r="P10" i="1"/>
  <c r="P11" i="1"/>
  <c r="P12" i="1"/>
  <c r="P13" i="1"/>
  <c r="P5" i="1"/>
  <c r="O6" i="1"/>
  <c r="N7" i="1"/>
  <c r="O7" i="1"/>
  <c r="O8" i="1"/>
  <c r="O9" i="1"/>
  <c r="O10" i="1"/>
  <c r="N11" i="1"/>
  <c r="O11" i="1"/>
  <c r="O12" i="1"/>
  <c r="O13" i="1"/>
  <c r="O5" i="1"/>
  <c r="N6" i="1"/>
  <c r="N8" i="1"/>
  <c r="N9" i="1"/>
  <c r="N10" i="1"/>
  <c r="N12" i="1"/>
  <c r="N13" i="1"/>
  <c r="N5" i="1"/>
</calcChain>
</file>

<file path=xl/sharedStrings.xml><?xml version="1.0" encoding="utf-8"?>
<sst xmlns="http://schemas.openxmlformats.org/spreadsheetml/2006/main" count="67" uniqueCount="33">
  <si>
    <t>Land- und forstwirtschaftle. Vermögen</t>
  </si>
  <si>
    <t>Schulden darauf</t>
  </si>
  <si>
    <t>Grund vermögen</t>
  </si>
  <si>
    <t>Gewerbliches Reinvermögen</t>
  </si>
  <si>
    <t>anteiliger Lastenausgleich auf gew. V</t>
  </si>
  <si>
    <t>Sonstiges Vermögen i.e.S</t>
  </si>
  <si>
    <t>kuzfr. Verbindlichkeiten</t>
  </si>
  <si>
    <t>gesamtes Rohvermögen</t>
  </si>
  <si>
    <t>Schulden</t>
  </si>
  <si>
    <t>Reinvermögen</t>
  </si>
  <si>
    <t>bn current DM</t>
  </si>
  <si>
    <t>bis 1957: heutiges Bundesgebiet ohen Saarland und Berlin (W)</t>
  </si>
  <si>
    <t>ab 1960: heutiges Bundesgebiet</t>
  </si>
  <si>
    <t>Year end or beginning of year values???</t>
  </si>
  <si>
    <t>Tabelle 31 p. 159-160</t>
  </si>
  <si>
    <t>Einzelne Rohvermögensarten ihre Schulden (Wiederbeschaffungswerte)</t>
  </si>
  <si>
    <t>Total assets</t>
  </si>
  <si>
    <t>Total liab</t>
  </si>
  <si>
    <t>net Wealth</t>
  </si>
  <si>
    <t>Agricultural wealth</t>
  </si>
  <si>
    <t>(liabilities)</t>
  </si>
  <si>
    <t>Real estate</t>
  </si>
  <si>
    <t>Businesse assets</t>
  </si>
  <si>
    <t>Total gross assets</t>
  </si>
  <si>
    <t>Total net assets</t>
  </si>
  <si>
    <t>Liabilities</t>
  </si>
  <si>
    <t>Short term liabilities</t>
  </si>
  <si>
    <t>Residual financial assets</t>
  </si>
  <si>
    <t>1 euro =</t>
  </si>
  <si>
    <t>DM</t>
  </si>
  <si>
    <t>Yearly data p. 283 with volume/price decomposition</t>
  </si>
  <si>
    <t>This files contains data on household wealth in West Germany from Dietmar Baron (1988)</t>
  </si>
  <si>
    <t>Die personelle Vermögensverteilung in der Bundesrepublik Deutschland und ihre Bestimmungsgründe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</si>
</sst>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right"/>
    </xf>
    <xf numFmtId="164" fontId="0" fillId="0" borderId="0" xfId="0" applyNumberFormat="1"/>
    <xf numFmtId="0" fontId="5" fillId="0" borderId="0" xfId="0" applyFont="1"/>
    <xf numFmtId="0" fontId="1" fillId="0" borderId="0" xfId="0" applyFont="1"/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3" sqref="A3"/>
    </sheetView>
  </sheetViews>
  <sheetFormatPr baseColWidth="10" defaultRowHeight="15" x14ac:dyDescent="0"/>
  <sheetData>
    <row r="1" spans="1:1">
      <c r="A1" s="5" t="s">
        <v>31</v>
      </c>
    </row>
    <row r="2" spans="1:1">
      <c r="A2" s="6" t="s">
        <v>32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workbookViewId="0">
      <selection activeCell="D40" sqref="D40"/>
    </sheetView>
  </sheetViews>
  <sheetFormatPr baseColWidth="10" defaultRowHeight="15" x14ac:dyDescent="0"/>
  <sheetData>
    <row r="2" spans="1:18" ht="47" customHeight="1">
      <c r="A2" s="1"/>
      <c r="B2" s="1" t="s">
        <v>19</v>
      </c>
      <c r="C2" s="1" t="s">
        <v>20</v>
      </c>
      <c r="D2" s="1" t="s">
        <v>21</v>
      </c>
      <c r="E2" s="1" t="s">
        <v>20</v>
      </c>
      <c r="F2" s="1" t="s">
        <v>22</v>
      </c>
      <c r="G2" s="1" t="s">
        <v>20</v>
      </c>
      <c r="H2" s="1" t="s">
        <v>27</v>
      </c>
      <c r="I2" s="1" t="s">
        <v>26</v>
      </c>
      <c r="J2" s="1" t="s">
        <v>23</v>
      </c>
      <c r="K2" s="1" t="s">
        <v>25</v>
      </c>
      <c r="L2" s="1" t="s">
        <v>24</v>
      </c>
      <c r="M2" s="2"/>
    </row>
    <row r="3" spans="1:18" ht="59" customHeight="1">
      <c r="B3" s="1" t="s">
        <v>0</v>
      </c>
      <c r="C3" s="1" t="s">
        <v>1</v>
      </c>
      <c r="D3" s="1" t="s">
        <v>2</v>
      </c>
      <c r="E3" s="1" t="s">
        <v>1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N3" s="1" t="s">
        <v>16</v>
      </c>
      <c r="P3" s="1" t="s">
        <v>17</v>
      </c>
      <c r="R3" t="s">
        <v>18</v>
      </c>
    </row>
    <row r="5" spans="1:18">
      <c r="A5">
        <v>1953</v>
      </c>
      <c r="B5">
        <v>116.9</v>
      </c>
      <c r="C5">
        <v>5.4</v>
      </c>
      <c r="D5">
        <v>84.2</v>
      </c>
      <c r="E5">
        <v>3.7</v>
      </c>
      <c r="F5">
        <v>63</v>
      </c>
      <c r="G5">
        <v>2</v>
      </c>
      <c r="H5">
        <v>15.9</v>
      </c>
      <c r="I5">
        <v>1.2</v>
      </c>
      <c r="J5">
        <v>280</v>
      </c>
      <c r="K5">
        <v>12.4</v>
      </c>
      <c r="L5">
        <v>267.60000000000002</v>
      </c>
      <c r="N5">
        <f>B5+D5+F5+H5</f>
        <v>280</v>
      </c>
      <c r="O5">
        <f>N5-J5</f>
        <v>0</v>
      </c>
      <c r="P5">
        <f>C5+E5+I5+G5</f>
        <v>12.3</v>
      </c>
      <c r="Q5">
        <f>P5-K5</f>
        <v>-9.9999999999999645E-2</v>
      </c>
      <c r="R5">
        <f>N5-P5</f>
        <v>267.7</v>
      </c>
    </row>
    <row r="6" spans="1:18">
      <c r="A6">
        <v>1957</v>
      </c>
      <c r="B6">
        <v>142.4</v>
      </c>
      <c r="C6">
        <v>8.1999999999999993</v>
      </c>
      <c r="D6">
        <v>115.4</v>
      </c>
      <c r="E6">
        <v>11.7</v>
      </c>
      <c r="F6">
        <v>83.2</v>
      </c>
      <c r="G6">
        <v>1.6</v>
      </c>
      <c r="H6">
        <v>42.7</v>
      </c>
      <c r="I6">
        <v>2.8</v>
      </c>
      <c r="J6">
        <v>383.7</v>
      </c>
      <c r="K6">
        <v>24.3</v>
      </c>
      <c r="L6">
        <v>359.4</v>
      </c>
      <c r="N6">
        <f t="shared" ref="N6:N13" si="0">B6+D6+F6+H6</f>
        <v>383.7</v>
      </c>
      <c r="O6">
        <f t="shared" ref="O6:O13" si="1">N6-J6</f>
        <v>0</v>
      </c>
      <c r="P6">
        <f t="shared" ref="P6:P13" si="2">C6+E6+I6+G6</f>
        <v>24.3</v>
      </c>
      <c r="Q6">
        <f t="shared" ref="Q6:Q13" si="3">P6-K6</f>
        <v>0</v>
      </c>
      <c r="R6">
        <f t="shared" ref="R6:R13" si="4">N6-P6</f>
        <v>359.4</v>
      </c>
    </row>
    <row r="7" spans="1:18">
      <c r="A7">
        <v>1960</v>
      </c>
      <c r="B7">
        <v>171.6</v>
      </c>
      <c r="C7">
        <v>10.3</v>
      </c>
      <c r="D7">
        <v>173.9</v>
      </c>
      <c r="E7">
        <v>26.3</v>
      </c>
      <c r="F7">
        <v>156.1</v>
      </c>
      <c r="G7">
        <v>1.3</v>
      </c>
      <c r="H7">
        <v>78</v>
      </c>
      <c r="I7">
        <v>5</v>
      </c>
      <c r="J7">
        <v>579.6</v>
      </c>
      <c r="K7">
        <v>42.9</v>
      </c>
      <c r="L7">
        <v>536.70000000000005</v>
      </c>
      <c r="N7">
        <f t="shared" si="0"/>
        <v>579.6</v>
      </c>
      <c r="O7">
        <f t="shared" si="1"/>
        <v>0</v>
      </c>
      <c r="P7">
        <f t="shared" si="2"/>
        <v>42.9</v>
      </c>
      <c r="Q7">
        <f t="shared" si="3"/>
        <v>0</v>
      </c>
      <c r="R7">
        <f t="shared" si="4"/>
        <v>536.70000000000005</v>
      </c>
    </row>
    <row r="8" spans="1:18">
      <c r="A8">
        <v>1963</v>
      </c>
      <c r="B8">
        <v>221.5</v>
      </c>
      <c r="C8">
        <v>13.7</v>
      </c>
      <c r="D8">
        <v>305.60000000000002</v>
      </c>
      <c r="E8">
        <v>51.6</v>
      </c>
      <c r="F8">
        <v>222</v>
      </c>
      <c r="G8">
        <v>1.2</v>
      </c>
      <c r="H8">
        <v>122</v>
      </c>
      <c r="I8">
        <v>5.9</v>
      </c>
      <c r="J8">
        <v>871.2</v>
      </c>
      <c r="K8">
        <v>72.3</v>
      </c>
      <c r="L8">
        <v>798.9</v>
      </c>
      <c r="N8">
        <f t="shared" si="0"/>
        <v>871.1</v>
      </c>
      <c r="O8">
        <f t="shared" si="1"/>
        <v>-0.10000000000002274</v>
      </c>
      <c r="P8">
        <f t="shared" si="2"/>
        <v>72.400000000000006</v>
      </c>
      <c r="Q8">
        <f t="shared" si="3"/>
        <v>0.10000000000000853</v>
      </c>
      <c r="R8">
        <f t="shared" si="4"/>
        <v>798.7</v>
      </c>
    </row>
    <row r="9" spans="1:18">
      <c r="A9">
        <v>1966</v>
      </c>
      <c r="B9">
        <v>279.2</v>
      </c>
      <c r="C9">
        <v>18.2</v>
      </c>
      <c r="D9">
        <v>427.1</v>
      </c>
      <c r="E9">
        <v>73.900000000000006</v>
      </c>
      <c r="F9">
        <v>286.60000000000002</v>
      </c>
      <c r="G9">
        <v>0.8</v>
      </c>
      <c r="H9">
        <v>195.1</v>
      </c>
      <c r="I9">
        <v>7.2</v>
      </c>
      <c r="J9">
        <v>1188</v>
      </c>
      <c r="K9">
        <v>100.1</v>
      </c>
      <c r="L9">
        <v>1087.9000000000001</v>
      </c>
      <c r="N9">
        <f t="shared" si="0"/>
        <v>1188</v>
      </c>
      <c r="O9">
        <f t="shared" si="1"/>
        <v>0</v>
      </c>
      <c r="P9">
        <f t="shared" si="2"/>
        <v>100.10000000000001</v>
      </c>
      <c r="Q9">
        <f t="shared" si="3"/>
        <v>0</v>
      </c>
      <c r="R9">
        <f t="shared" si="4"/>
        <v>1087.9000000000001</v>
      </c>
    </row>
    <row r="10" spans="1:18">
      <c r="A10">
        <v>1972</v>
      </c>
      <c r="B10">
        <v>336.4</v>
      </c>
      <c r="C10">
        <v>25.9</v>
      </c>
      <c r="D10">
        <v>790.3</v>
      </c>
      <c r="E10">
        <v>120.9</v>
      </c>
      <c r="F10">
        <v>507.3</v>
      </c>
      <c r="G10">
        <v>0.3</v>
      </c>
      <c r="H10">
        <v>432.7</v>
      </c>
      <c r="I10">
        <v>14.4</v>
      </c>
      <c r="J10">
        <v>2066.6999999999998</v>
      </c>
      <c r="K10">
        <v>161.6</v>
      </c>
      <c r="L10">
        <v>1905.1</v>
      </c>
      <c r="N10">
        <f t="shared" si="0"/>
        <v>2066.6999999999998</v>
      </c>
      <c r="O10">
        <f t="shared" si="1"/>
        <v>0</v>
      </c>
      <c r="P10">
        <f t="shared" si="2"/>
        <v>161.50000000000003</v>
      </c>
      <c r="Q10">
        <f t="shared" si="3"/>
        <v>-9.9999999999965894E-2</v>
      </c>
      <c r="R10">
        <f t="shared" si="4"/>
        <v>1905.1999999999998</v>
      </c>
    </row>
    <row r="11" spans="1:18">
      <c r="A11">
        <v>1974</v>
      </c>
      <c r="B11">
        <v>374.3</v>
      </c>
      <c r="C11">
        <v>27</v>
      </c>
      <c r="D11">
        <v>976.6</v>
      </c>
      <c r="E11">
        <v>164.6</v>
      </c>
      <c r="F11">
        <v>661.8</v>
      </c>
      <c r="G11">
        <v>0.3</v>
      </c>
      <c r="H11">
        <v>566.5</v>
      </c>
      <c r="I11">
        <v>20</v>
      </c>
      <c r="J11">
        <v>2579.1999999999998</v>
      </c>
      <c r="K11">
        <v>211.9</v>
      </c>
      <c r="L11">
        <v>2367.3000000000002</v>
      </c>
      <c r="N11">
        <f t="shared" si="0"/>
        <v>2579.1999999999998</v>
      </c>
      <c r="O11">
        <f t="shared" si="1"/>
        <v>0</v>
      </c>
      <c r="P11">
        <f t="shared" si="2"/>
        <v>211.9</v>
      </c>
      <c r="Q11">
        <f t="shared" si="3"/>
        <v>0</v>
      </c>
      <c r="R11">
        <f t="shared" si="4"/>
        <v>2367.2999999999997</v>
      </c>
    </row>
    <row r="12" spans="1:18">
      <c r="A12">
        <v>1977</v>
      </c>
      <c r="B12">
        <v>403.6</v>
      </c>
      <c r="C12">
        <v>29.9</v>
      </c>
      <c r="D12">
        <v>1197.9000000000001</v>
      </c>
      <c r="E12">
        <v>212</v>
      </c>
      <c r="F12">
        <v>753.8</v>
      </c>
      <c r="G12">
        <v>0.1</v>
      </c>
      <c r="H12">
        <v>823.2</v>
      </c>
      <c r="I12">
        <v>23.3</v>
      </c>
      <c r="J12">
        <v>3178.5</v>
      </c>
      <c r="K12">
        <v>265.3</v>
      </c>
      <c r="L12">
        <v>2913.2</v>
      </c>
      <c r="N12">
        <f t="shared" si="0"/>
        <v>3178.5</v>
      </c>
      <c r="O12">
        <f t="shared" si="1"/>
        <v>0</v>
      </c>
      <c r="P12">
        <f t="shared" si="2"/>
        <v>265.3</v>
      </c>
      <c r="Q12">
        <f t="shared" si="3"/>
        <v>0</v>
      </c>
      <c r="R12">
        <f t="shared" si="4"/>
        <v>2913.2</v>
      </c>
    </row>
    <row r="13" spans="1:18">
      <c r="A13">
        <v>1980</v>
      </c>
      <c r="B13">
        <v>576.1</v>
      </c>
      <c r="C13">
        <v>36.4</v>
      </c>
      <c r="D13">
        <v>1629.6</v>
      </c>
      <c r="E13">
        <v>318.10000000000002</v>
      </c>
      <c r="F13">
        <v>1013</v>
      </c>
      <c r="G13">
        <v>0</v>
      </c>
      <c r="H13">
        <v>1086.2</v>
      </c>
      <c r="I13">
        <v>34.700000000000003</v>
      </c>
      <c r="J13">
        <v>4304.8999999999996</v>
      </c>
      <c r="K13">
        <v>389.2</v>
      </c>
      <c r="L13">
        <v>3915.7</v>
      </c>
      <c r="N13">
        <f t="shared" si="0"/>
        <v>4304.8999999999996</v>
      </c>
      <c r="O13">
        <f t="shared" si="1"/>
        <v>0</v>
      </c>
      <c r="P13">
        <f t="shared" si="2"/>
        <v>389.2</v>
      </c>
      <c r="Q13">
        <f t="shared" si="3"/>
        <v>0</v>
      </c>
      <c r="R13">
        <f t="shared" si="4"/>
        <v>3915.7</v>
      </c>
    </row>
    <row r="16" spans="1:18">
      <c r="B16" t="s">
        <v>10</v>
      </c>
    </row>
    <row r="17" spans="2:2">
      <c r="B17" t="s">
        <v>11</v>
      </c>
    </row>
    <row r="18" spans="2:2">
      <c r="B18" t="s">
        <v>12</v>
      </c>
    </row>
    <row r="20" spans="2:2">
      <c r="B20" t="s">
        <v>13</v>
      </c>
    </row>
    <row r="22" spans="2:2">
      <c r="B22" t="s">
        <v>14</v>
      </c>
    </row>
    <row r="23" spans="2:2">
      <c r="B23" t="s">
        <v>15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"/>
  <sheetViews>
    <sheetView workbookViewId="0">
      <selection activeCell="A25" sqref="A25"/>
    </sheetView>
  </sheetViews>
  <sheetFormatPr baseColWidth="10" defaultRowHeight="15" x14ac:dyDescent="0"/>
  <sheetData>
    <row r="2" spans="1:18" ht="45">
      <c r="A2" s="1"/>
      <c r="B2" s="1" t="s">
        <v>19</v>
      </c>
      <c r="C2" s="1" t="s">
        <v>20</v>
      </c>
      <c r="D2" s="1" t="s">
        <v>21</v>
      </c>
      <c r="E2" s="1" t="s">
        <v>20</v>
      </c>
      <c r="F2" s="1" t="s">
        <v>22</v>
      </c>
      <c r="G2" s="1" t="s">
        <v>20</v>
      </c>
      <c r="H2" s="1" t="s">
        <v>27</v>
      </c>
      <c r="I2" s="1" t="s">
        <v>26</v>
      </c>
      <c r="J2" s="1" t="s">
        <v>23</v>
      </c>
      <c r="K2" s="1" t="s">
        <v>25</v>
      </c>
      <c r="L2" s="1" t="s">
        <v>24</v>
      </c>
      <c r="M2" s="2"/>
    </row>
    <row r="3" spans="1:18" ht="60">
      <c r="B3" s="1" t="s">
        <v>0</v>
      </c>
      <c r="C3" s="1" t="s">
        <v>1</v>
      </c>
      <c r="D3" s="1" t="s">
        <v>2</v>
      </c>
      <c r="E3" s="1" t="s">
        <v>1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N3" s="1" t="s">
        <v>16</v>
      </c>
      <c r="P3" s="1" t="s">
        <v>17</v>
      </c>
      <c r="R3" t="s">
        <v>18</v>
      </c>
    </row>
    <row r="5" spans="1:18">
      <c r="A5">
        <v>1953</v>
      </c>
      <c r="B5" s="4">
        <f>DataDM!B5/DataEUR!$D$30</f>
        <v>59.770020911837946</v>
      </c>
      <c r="C5" s="4">
        <f>DataDM!C5/DataEUR!$D$30</f>
        <v>2.76097615845958</v>
      </c>
      <c r="D5" s="4">
        <f>DataDM!D5/DataEUR!$D$30</f>
        <v>43.050776396721602</v>
      </c>
      <c r="E5" s="4">
        <f>DataDM!E5/DataEUR!$D$30</f>
        <v>1.8917799604260086</v>
      </c>
      <c r="F5" s="4">
        <f>DataDM!F5/DataEUR!$D$30</f>
        <v>32.211388515361769</v>
      </c>
      <c r="G5" s="4">
        <f>DataDM!G5/DataEUR!$D$30</f>
        <v>1.022583762392437</v>
      </c>
      <c r="H5" s="4">
        <f>DataDM!H5/DataEUR!$D$30</f>
        <v>8.1295409110198751</v>
      </c>
      <c r="I5" s="4">
        <f>DataDM!I5/DataEUR!$D$30</f>
        <v>0.61355025743546221</v>
      </c>
      <c r="J5" s="4">
        <f>DataDM!J5/DataEUR!$D$30</f>
        <v>143.16172673494117</v>
      </c>
      <c r="K5" s="4">
        <f>DataDM!K5/DataEUR!$D$30</f>
        <v>6.3400193268331098</v>
      </c>
      <c r="L5" s="4">
        <f>DataDM!L5/DataEUR!$D$30</f>
        <v>136.82170740810807</v>
      </c>
      <c r="M5" s="4"/>
      <c r="N5" s="4">
        <f>B5+D5+F5+H5</f>
        <v>143.1617267349412</v>
      </c>
      <c r="O5" s="4">
        <f>N5-J5</f>
        <v>0</v>
      </c>
      <c r="P5" s="4">
        <f>C5+E5+I5+G5</f>
        <v>6.2888901387134881</v>
      </c>
      <c r="Q5" s="4">
        <f>P5-K5</f>
        <v>-5.1129188119621638E-2</v>
      </c>
      <c r="R5" s="4">
        <f>N5-P5</f>
        <v>136.8728365962277</v>
      </c>
    </row>
    <row r="6" spans="1:18">
      <c r="A6">
        <v>1957</v>
      </c>
      <c r="B6" s="4">
        <f>DataDM!B6/DataEUR!$D$30</f>
        <v>72.807963882341511</v>
      </c>
      <c r="C6" s="4">
        <f>DataDM!C6/DataEUR!$D$30</f>
        <v>4.1925934258089912</v>
      </c>
      <c r="D6" s="4">
        <f>DataDM!D6/DataEUR!$D$30</f>
        <v>59.003083090043617</v>
      </c>
      <c r="E6" s="4">
        <f>DataDM!E6/DataEUR!$D$30</f>
        <v>5.9821150099957556</v>
      </c>
      <c r="F6" s="4">
        <f>DataDM!F6/DataEUR!$D$30</f>
        <v>42.53948451552538</v>
      </c>
      <c r="G6" s="4">
        <f>DataDM!G6/DataEUR!$D$30</f>
        <v>0.81806700991394965</v>
      </c>
      <c r="H6" s="4">
        <f>DataDM!H6/DataEUR!$D$30</f>
        <v>21.832163327078533</v>
      </c>
      <c r="I6" s="4">
        <f>DataDM!I6/DataEUR!$D$30</f>
        <v>1.4316172673494116</v>
      </c>
      <c r="J6" s="4">
        <f>DataDM!J6/DataEUR!$D$30</f>
        <v>196.18269481498902</v>
      </c>
      <c r="K6" s="4">
        <f>DataDM!K6/DataEUR!$D$30</f>
        <v>12.42439271306811</v>
      </c>
      <c r="L6" s="4">
        <f>DataDM!L6/DataEUR!$D$30</f>
        <v>183.75830210192092</v>
      </c>
      <c r="M6" s="4"/>
      <c r="N6" s="4">
        <f t="shared" ref="N6:N13" si="0">B6+D6+F6+H6</f>
        <v>196.18269481498902</v>
      </c>
      <c r="O6" s="4">
        <f t="shared" ref="O6:O13" si="1">N6-J6</f>
        <v>0</v>
      </c>
      <c r="P6" s="4">
        <f t="shared" ref="P6:P13" si="2">C6+E6+I6+G6</f>
        <v>12.424392713068107</v>
      </c>
      <c r="Q6" s="4">
        <f t="shared" ref="Q6:Q13" si="3">P6-K6</f>
        <v>0</v>
      </c>
      <c r="R6" s="4">
        <f t="shared" ref="R6:R13" si="4">N6-P6</f>
        <v>183.75830210192092</v>
      </c>
    </row>
    <row r="7" spans="1:18">
      <c r="A7">
        <v>1960</v>
      </c>
      <c r="B7" s="4">
        <f>DataDM!B7/DataEUR!$D$30</f>
        <v>87.737686813271097</v>
      </c>
      <c r="C7" s="4">
        <f>DataDM!C7/DataEUR!$D$30</f>
        <v>5.2663063763210509</v>
      </c>
      <c r="D7" s="4">
        <f>DataDM!D7/DataEUR!$D$30</f>
        <v>88.913658140022406</v>
      </c>
      <c r="E7" s="4">
        <f>DataDM!E7/DataEUR!$D$30</f>
        <v>13.446976475460547</v>
      </c>
      <c r="F7" s="4">
        <f>DataDM!F7/DataEUR!$D$30</f>
        <v>79.812662654729706</v>
      </c>
      <c r="G7" s="4">
        <f>DataDM!G7/DataEUR!$D$30</f>
        <v>0.66467944555508407</v>
      </c>
      <c r="H7" s="4">
        <f>DataDM!H7/DataEUR!$D$30</f>
        <v>39.880766733305045</v>
      </c>
      <c r="I7" s="4">
        <f>DataDM!I7/DataEUR!$D$30</f>
        <v>2.5564594059810926</v>
      </c>
      <c r="J7" s="4">
        <f>DataDM!J7/DataEUR!$D$30</f>
        <v>296.34477434132828</v>
      </c>
      <c r="K7" s="4">
        <f>DataDM!K7/DataEUR!$D$30</f>
        <v>21.934421703317774</v>
      </c>
      <c r="L7" s="4">
        <f>DataDM!L7/DataEUR!$D$30</f>
        <v>274.41035263801047</v>
      </c>
      <c r="M7" s="4"/>
      <c r="N7" s="4">
        <f t="shared" si="0"/>
        <v>296.34477434132828</v>
      </c>
      <c r="O7" s="4">
        <f t="shared" si="1"/>
        <v>0</v>
      </c>
      <c r="P7" s="4">
        <f t="shared" si="2"/>
        <v>21.934421703317778</v>
      </c>
      <c r="Q7" s="4">
        <f t="shared" si="3"/>
        <v>0</v>
      </c>
      <c r="R7" s="4">
        <f t="shared" si="4"/>
        <v>274.41035263801052</v>
      </c>
    </row>
    <row r="8" spans="1:18">
      <c r="A8">
        <v>1963</v>
      </c>
      <c r="B8" s="4">
        <f>DataDM!B8/DataEUR!$D$30</f>
        <v>113.25115168496239</v>
      </c>
      <c r="C8" s="4">
        <f>DataDM!C8/DataEUR!$D$30</f>
        <v>7.0046987723881928</v>
      </c>
      <c r="D8" s="4">
        <f>DataDM!D8/DataEUR!$D$30</f>
        <v>156.25079889356439</v>
      </c>
      <c r="E8" s="4">
        <f>DataDM!E8/DataEUR!$D$30</f>
        <v>26.382661069724875</v>
      </c>
      <c r="F8" s="4">
        <f>DataDM!F8/DataEUR!$D$30</f>
        <v>113.50679762556051</v>
      </c>
      <c r="G8" s="4">
        <f>DataDM!G8/DataEUR!$D$30</f>
        <v>0.61355025743546221</v>
      </c>
      <c r="H8" s="4">
        <f>DataDM!H8/DataEUR!$D$30</f>
        <v>62.377609505938658</v>
      </c>
      <c r="I8" s="4">
        <f>DataDM!I8/DataEUR!$D$30</f>
        <v>3.0166220990576895</v>
      </c>
      <c r="J8" s="4">
        <f>DataDM!J8/DataEUR!$D$30</f>
        <v>445.43748689814555</v>
      </c>
      <c r="K8" s="4">
        <f>DataDM!K8/DataEUR!$D$30</f>
        <v>36.966403010486594</v>
      </c>
      <c r="L8" s="4">
        <f>DataDM!L8/DataEUR!$D$30</f>
        <v>408.47108388765895</v>
      </c>
      <c r="M8" s="4"/>
      <c r="N8" s="4">
        <f t="shared" si="0"/>
        <v>445.386357710026</v>
      </c>
      <c r="O8" s="4">
        <f t="shared" si="1"/>
        <v>-5.1129188119546143E-2</v>
      </c>
      <c r="P8" s="4">
        <f t="shared" si="2"/>
        <v>37.017532198606226</v>
      </c>
      <c r="Q8" s="4">
        <f t="shared" si="3"/>
        <v>5.1129188119631408E-2</v>
      </c>
      <c r="R8" s="4">
        <f t="shared" si="4"/>
        <v>408.3688255114198</v>
      </c>
    </row>
    <row r="9" spans="1:18">
      <c r="A9">
        <v>1966</v>
      </c>
      <c r="B9" s="4">
        <f>DataDM!B9/DataEUR!$D$30</f>
        <v>142.7526932299842</v>
      </c>
      <c r="C9" s="4">
        <f>DataDM!C9/DataEUR!$D$30</f>
        <v>9.3055122377711754</v>
      </c>
      <c r="D9" s="4">
        <f>DataDM!D9/DataEUR!$D$30</f>
        <v>218.37276245890493</v>
      </c>
      <c r="E9" s="4">
        <f>DataDM!E9/DataEUR!$D$30</f>
        <v>37.784470020400548</v>
      </c>
      <c r="F9" s="4">
        <f>DataDM!F9/DataEUR!$D$30</f>
        <v>146.53625315083625</v>
      </c>
      <c r="G9" s="4">
        <f>DataDM!G9/DataEUR!$D$30</f>
        <v>0.40903350495697482</v>
      </c>
      <c r="H9" s="4">
        <f>DataDM!H9/DataEUR!$D$30</f>
        <v>99.753046021382232</v>
      </c>
      <c r="I9" s="4">
        <f>DataDM!I9/DataEUR!$D$30</f>
        <v>3.6813015446127735</v>
      </c>
      <c r="J9" s="4">
        <f>DataDM!J9/DataEUR!$D$30</f>
        <v>607.41475486110755</v>
      </c>
      <c r="K9" s="4">
        <f>DataDM!K9/DataEUR!$D$30</f>
        <v>51.180317307741468</v>
      </c>
      <c r="L9" s="4">
        <f>DataDM!L9/DataEUR!$D$30</f>
        <v>556.23443755336609</v>
      </c>
      <c r="M9" s="4"/>
      <c r="N9" s="4">
        <f t="shared" si="0"/>
        <v>607.41475486110767</v>
      </c>
      <c r="O9" s="4">
        <f t="shared" si="1"/>
        <v>0</v>
      </c>
      <c r="P9" s="4">
        <f t="shared" si="2"/>
        <v>51.180317307741468</v>
      </c>
      <c r="Q9" s="4">
        <f t="shared" si="3"/>
        <v>0</v>
      </c>
      <c r="R9" s="4">
        <f t="shared" si="4"/>
        <v>556.23443755336621</v>
      </c>
    </row>
    <row r="10" spans="1:18">
      <c r="A10">
        <v>1972</v>
      </c>
      <c r="B10" s="4">
        <f>DataDM!B10/DataEUR!$D$30</f>
        <v>171.99858883440788</v>
      </c>
      <c r="C10" s="4">
        <f>DataDM!C10/DataEUR!$D$30</f>
        <v>13.242459722982058</v>
      </c>
      <c r="D10" s="4">
        <f>DataDM!D10/DataEUR!$D$30</f>
        <v>404.07397370937144</v>
      </c>
      <c r="E10" s="4">
        <f>DataDM!E10/DataEUR!$D$30</f>
        <v>61.815188436622819</v>
      </c>
      <c r="F10" s="4">
        <f>DataDM!F10/DataEUR!$D$30</f>
        <v>259.37837133084167</v>
      </c>
      <c r="G10" s="4">
        <f>DataDM!G10/DataEUR!$D$30</f>
        <v>0.15338756435886555</v>
      </c>
      <c r="H10" s="4">
        <f>DataDM!H10/DataEUR!$D$30</f>
        <v>221.23599699360375</v>
      </c>
      <c r="I10" s="4">
        <f>DataDM!I10/DataEUR!$D$30</f>
        <v>7.362603089225547</v>
      </c>
      <c r="J10" s="4">
        <f>DataDM!J10/DataEUR!$D$30</f>
        <v>1056.6869308682246</v>
      </c>
      <c r="K10" s="4">
        <f>DataDM!K10/DataEUR!$D$30</f>
        <v>82.624768001308908</v>
      </c>
      <c r="L10" s="4">
        <f>DataDM!L10/DataEUR!$D$30</f>
        <v>974.06216286691586</v>
      </c>
      <c r="M10" s="4"/>
      <c r="N10" s="4">
        <f t="shared" si="0"/>
        <v>1056.6869308682249</v>
      </c>
      <c r="O10" s="4">
        <f t="shared" si="1"/>
        <v>0</v>
      </c>
      <c r="P10" s="4">
        <f t="shared" si="2"/>
        <v>82.573638813189291</v>
      </c>
      <c r="Q10" s="4">
        <f t="shared" si="3"/>
        <v>-5.1129188119617197E-2</v>
      </c>
      <c r="R10" s="4">
        <f t="shared" si="4"/>
        <v>974.11329205503557</v>
      </c>
    </row>
    <row r="11" spans="1:18">
      <c r="A11">
        <v>1974</v>
      </c>
      <c r="B11" s="4">
        <f>DataDM!B11/DataEUR!$D$30</f>
        <v>191.37655113174458</v>
      </c>
      <c r="C11" s="4">
        <f>DataDM!C11/DataEUR!$D$30</f>
        <v>13.804880792297899</v>
      </c>
      <c r="D11" s="4">
        <f>DataDM!D11/DataEUR!$D$30</f>
        <v>499.32765117622699</v>
      </c>
      <c r="E11" s="4">
        <f>DataDM!E11/DataEUR!$D$30</f>
        <v>84.158643644897566</v>
      </c>
      <c r="F11" s="4">
        <f>DataDM!F11/DataEUR!$D$30</f>
        <v>338.37296697565739</v>
      </c>
      <c r="G11" s="4">
        <f>DataDM!G11/DataEUR!$D$30</f>
        <v>0.15338756435886555</v>
      </c>
      <c r="H11" s="4">
        <f>DataDM!H11/DataEUR!$D$30</f>
        <v>289.64685069765778</v>
      </c>
      <c r="I11" s="4">
        <f>DataDM!I11/DataEUR!$D$30</f>
        <v>10.22583762392437</v>
      </c>
      <c r="J11" s="4">
        <f>DataDM!J11/DataEUR!$D$30</f>
        <v>1318.7240199812866</v>
      </c>
      <c r="K11" s="4">
        <f>DataDM!K11/DataEUR!$D$30</f>
        <v>108.3427496254787</v>
      </c>
      <c r="L11" s="4">
        <f>DataDM!L11/DataEUR!$D$30</f>
        <v>1210.3812703558081</v>
      </c>
      <c r="M11" s="4"/>
      <c r="N11" s="4">
        <f t="shared" si="0"/>
        <v>1318.7240199812868</v>
      </c>
      <c r="O11" s="4">
        <f t="shared" si="1"/>
        <v>0</v>
      </c>
      <c r="P11" s="4">
        <f t="shared" si="2"/>
        <v>108.34274962547869</v>
      </c>
      <c r="Q11" s="4">
        <f t="shared" si="3"/>
        <v>0</v>
      </c>
      <c r="R11" s="4">
        <f t="shared" si="4"/>
        <v>1210.3812703558081</v>
      </c>
    </row>
    <row r="12" spans="1:18">
      <c r="A12">
        <v>1977</v>
      </c>
      <c r="B12" s="4">
        <f>DataDM!B12/DataEUR!$D$30</f>
        <v>206.35740325079379</v>
      </c>
      <c r="C12" s="4">
        <f>DataDM!C12/DataEUR!$D$30</f>
        <v>15.287627247766933</v>
      </c>
      <c r="D12" s="4">
        <f>DataDM!D12/DataEUR!$D$30</f>
        <v>612.47654448495018</v>
      </c>
      <c r="E12" s="4">
        <f>DataDM!E12/DataEUR!$D$30</f>
        <v>108.39387881359832</v>
      </c>
      <c r="F12" s="4">
        <f>DataDM!F12/DataEUR!$D$30</f>
        <v>385.41182004570948</v>
      </c>
      <c r="G12" s="4">
        <f>DataDM!G12/DataEUR!$D$30</f>
        <v>5.1129188119621853E-2</v>
      </c>
      <c r="H12" s="4">
        <f>DataDM!H12/DataEUR!$D$30</f>
        <v>420.89547660072708</v>
      </c>
      <c r="I12" s="4">
        <f>DataDM!I12/DataEUR!$D$30</f>
        <v>11.913100831871891</v>
      </c>
      <c r="J12" s="4">
        <f>DataDM!J12/DataEUR!$D$30</f>
        <v>1625.1412443821805</v>
      </c>
      <c r="K12" s="4">
        <f>DataDM!K12/DataEUR!$D$30</f>
        <v>135.64573608135677</v>
      </c>
      <c r="L12" s="4">
        <f>DataDM!L12/DataEUR!$D$30</f>
        <v>1489.4955083008235</v>
      </c>
      <c r="M12" s="4"/>
      <c r="N12" s="4">
        <f t="shared" si="0"/>
        <v>1625.1412443821805</v>
      </c>
      <c r="O12" s="4">
        <f t="shared" si="1"/>
        <v>0</v>
      </c>
      <c r="P12" s="4">
        <f t="shared" si="2"/>
        <v>135.64573608135677</v>
      </c>
      <c r="Q12" s="4">
        <f t="shared" si="3"/>
        <v>0</v>
      </c>
      <c r="R12" s="4">
        <f t="shared" si="4"/>
        <v>1489.4955083008238</v>
      </c>
    </row>
    <row r="13" spans="1:18">
      <c r="A13">
        <v>1980</v>
      </c>
      <c r="B13" s="4">
        <f>DataDM!B13/DataEUR!$D$30</f>
        <v>294.55525275714149</v>
      </c>
      <c r="C13" s="4">
        <f>DataDM!C13/DataEUR!$D$30</f>
        <v>18.611024475542351</v>
      </c>
      <c r="D13" s="4">
        <f>DataDM!D13/DataEUR!$D$30</f>
        <v>833.20124959735756</v>
      </c>
      <c r="E13" s="4">
        <f>DataDM!E13/DataEUR!$D$30</f>
        <v>162.64194740851713</v>
      </c>
      <c r="F13" s="4">
        <f>DataDM!F13/DataEUR!$D$30</f>
        <v>517.93867565176936</v>
      </c>
      <c r="G13" s="4">
        <f>DataDM!G13/DataEUR!$D$30</f>
        <v>0</v>
      </c>
      <c r="H13" s="4">
        <f>DataDM!H13/DataEUR!$D$30</f>
        <v>555.3652413553325</v>
      </c>
      <c r="I13" s="4">
        <f>DataDM!I13/DataEUR!$D$30</f>
        <v>17.741828277508784</v>
      </c>
      <c r="J13" s="4">
        <f>DataDM!J13/DataEUR!$D$30</f>
        <v>2201.0604193616009</v>
      </c>
      <c r="K13" s="4">
        <f>DataDM!K13/DataEUR!$D$30</f>
        <v>198.99480016156824</v>
      </c>
      <c r="L13" s="4">
        <f>DataDM!L13/DataEUR!$D$30</f>
        <v>2002.0656192000326</v>
      </c>
      <c r="M13" s="4"/>
      <c r="N13" s="4">
        <f t="shared" si="0"/>
        <v>2201.0604193616009</v>
      </c>
      <c r="O13" s="4">
        <f t="shared" si="1"/>
        <v>0</v>
      </c>
      <c r="P13" s="4">
        <f t="shared" si="2"/>
        <v>198.99480016156826</v>
      </c>
      <c r="Q13" s="4">
        <f t="shared" si="3"/>
        <v>0</v>
      </c>
      <c r="R13" s="4">
        <f t="shared" si="4"/>
        <v>2002.0656192000326</v>
      </c>
    </row>
    <row r="16" spans="1:18">
      <c r="B16" t="s">
        <v>10</v>
      </c>
    </row>
    <row r="17" spans="2:11">
      <c r="B17" t="s">
        <v>11</v>
      </c>
    </row>
    <row r="18" spans="2:11">
      <c r="B18" t="s">
        <v>12</v>
      </c>
    </row>
    <row r="20" spans="2:11">
      <c r="B20" t="s">
        <v>13</v>
      </c>
    </row>
    <row r="21" spans="2:11">
      <c r="K21" t="s">
        <v>30</v>
      </c>
    </row>
    <row r="22" spans="2:11">
      <c r="B22" t="s">
        <v>14</v>
      </c>
    </row>
    <row r="23" spans="2:11">
      <c r="B23" t="s">
        <v>15</v>
      </c>
    </row>
    <row r="30" spans="2:11">
      <c r="C30" s="3" t="s">
        <v>28</v>
      </c>
      <c r="D30">
        <v>1.95583</v>
      </c>
      <c r="F30" t="s">
        <v>29</v>
      </c>
    </row>
  </sheetData>
  <sheetProtection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ReadMe</vt:lpstr>
      <vt:lpstr>DataDM</vt:lpstr>
      <vt:lpstr>DataEUR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Zucman</dc:creator>
  <cp:lastModifiedBy>Gabriel Zucman</cp:lastModifiedBy>
  <dcterms:created xsi:type="dcterms:W3CDTF">2012-05-02T14:48:13Z</dcterms:created>
  <dcterms:modified xsi:type="dcterms:W3CDTF">2012-09-05T16:24:17Z</dcterms:modified>
</cp:coreProperties>
</file>