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workbookProtection lockStructure="1"/>
  <bookViews>
    <workbookView xWindow="0" yWindow="0" windowWidth="22620" windowHeight="18280" firstSheet="2" activeTab="4"/>
  </bookViews>
  <sheets>
    <sheet name="ReadMe" sheetId="2" r:id="rId1"/>
    <sheet name="Pop" sheetId="1" r:id="rId2"/>
    <sheet name="FactorIncome" sheetId="3" r:id="rId3"/>
    <sheet name="GDP_GNP_NNP" sheetId="4" r:id="rId4"/>
    <sheet name="FactorPriceNIbyState" sheetId="12" r:id="rId5"/>
    <sheet name="(PerHead)" sheetId="13" r:id="rId6"/>
    <sheet name="Prussia" sheetId="5" r:id="rId7"/>
    <sheet name="Sachsen" sheetId="6" r:id="rId8"/>
    <sheet name="Hessen" sheetId="7" r:id="rId9"/>
    <sheet name="Hamburg" sheetId="8" r:id="rId10"/>
    <sheet name="Bayern" sheetId="9" r:id="rId11"/>
    <sheet name="Baden" sheetId="10" r:id="rId12"/>
    <sheet name="Wurtemberg" sheetId="11" r:id="rId1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71" i="3" l="1"/>
  <c r="J42" i="12"/>
  <c r="I42" i="12"/>
  <c r="E41" i="12"/>
  <c r="E40" i="12"/>
  <c r="D34" i="12"/>
  <c r="E34" i="12"/>
  <c r="D35" i="12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8" i="3"/>
</calcChain>
</file>

<file path=xl/sharedStrings.xml><?xml version="1.0" encoding="utf-8"?>
<sst xmlns="http://schemas.openxmlformats.org/spreadsheetml/2006/main" count="1148" uniqueCount="306">
  <si>
    <t>Projektname:</t>
  </si>
  <si>
    <t>Das Deutsche Volkseinkommen in ausgew‰hlten Bundesstaaten 1851-1913</t>
  </si>
  <si>
    <t>Zitierpflichtige Publikation:</t>
  </si>
  <si>
    <t>W.G. Hoffmann / J.H. M¸ller : Das Deutsche Volkeseinkommen 1851-1957. T¸bingen, Mohr, 1959.; GESIS Kˆln, Deutschland ZA8224 Datenfile Version 1.0.0</t>
  </si>
  <si>
    <t>Variablen</t>
  </si>
  <si>
    <t>A. Die mittlere Bevˆlkerung Deutschlands und der bei der Berechnung des Volkseinkommens direkt erfaﬂten Bundesstaaten (1851-1913)</t>
  </si>
  <si>
    <t>Staat bzw. Landesgebiet</t>
  </si>
  <si>
    <t>Deutschland</t>
  </si>
  <si>
    <t>Preuﬂen</t>
  </si>
  <si>
    <t>Sachsen</t>
  </si>
  <si>
    <t>Hamburg, Bremen</t>
  </si>
  <si>
    <t>Hessen</t>
  </si>
  <si>
    <t>Baden</t>
  </si>
  <si>
    <t>W¸rttemberg</t>
  </si>
  <si>
    <t>Bayern</t>
  </si>
  <si>
    <t>Undifferenziert</t>
  </si>
  <si>
    <t/>
  </si>
  <si>
    <t>Variable</t>
  </si>
  <si>
    <t>Erfaﬂter Bevˆlkerungsanteil absolut</t>
  </si>
  <si>
    <t>Erfaﬂter Bevˆlkerungsanteil Prozent</t>
  </si>
  <si>
    <t>Erfaﬂter Bevˆlkerungsanteil Deutschlands in Prozent</t>
  </si>
  <si>
    <t>Anmerkung</t>
  </si>
  <si>
    <t>Quelle</t>
  </si>
  <si>
    <t>Tabelle</t>
  </si>
  <si>
    <t>W.G.Hoffmann / J.H. M¸ller (1959): Das Deutsche Volkseinkommen 1851-1957. T¸bingen: Mohr, S. 5.</t>
  </si>
  <si>
    <t>Angabe in 1000. Gebietsstand 1913.</t>
  </si>
  <si>
    <t>1</t>
  </si>
  <si>
    <t>Angabe in Prozent. Gebietsstand 1913.</t>
  </si>
  <si>
    <t>'Bei der Berechnung des Volkseinkommens erfaﬂter Bevˆlkerungsanteil. Angaben in Prozent. Gebietsstand von 1913.</t>
  </si>
  <si>
    <t>1851</t>
  </si>
  <si>
    <t>1865</t>
  </si>
  <si>
    <t>1869</t>
  </si>
  <si>
    <t>1871</t>
  </si>
  <si>
    <t>1872</t>
  </si>
  <si>
    <t>1874</t>
  </si>
  <si>
    <t>1885</t>
  </si>
  <si>
    <t>1904</t>
  </si>
  <si>
    <t>1911</t>
  </si>
  <si>
    <t>1913</t>
  </si>
  <si>
    <t>Downloaded May 15, 2012 from histat.org</t>
  </si>
  <si>
    <t xml:space="preserve">Volkswirtschaftliche Gesamtrechnungen &lt;  Das Deutsche Volkseinkommen in ausgewählten Bundesstaaten 1851-1913 </t>
  </si>
  <si>
    <r>
      <t xml:space="preserve">Source:  Hoffman &amp; Müller (1959), </t>
    </r>
    <r>
      <rPr>
        <i/>
        <sz val="10"/>
        <rFont val="Arial"/>
      </rPr>
      <t>Das deutsche Volkseinkommen 1851-1957</t>
    </r>
  </si>
  <si>
    <t>1957</t>
  </si>
  <si>
    <t>1956</t>
  </si>
  <si>
    <t>1955</t>
  </si>
  <si>
    <t>1954</t>
  </si>
  <si>
    <t>1953</t>
  </si>
  <si>
    <t>1952</t>
  </si>
  <si>
    <t>1951</t>
  </si>
  <si>
    <t>1950</t>
  </si>
  <si>
    <t>1939</t>
  </si>
  <si>
    <t>1938</t>
  </si>
  <si>
    <t>1937</t>
  </si>
  <si>
    <t>1936</t>
  </si>
  <si>
    <t>1935</t>
  </si>
  <si>
    <t>1934</t>
  </si>
  <si>
    <t>1933</t>
  </si>
  <si>
    <t>1932</t>
  </si>
  <si>
    <t>1931</t>
  </si>
  <si>
    <t>1930</t>
  </si>
  <si>
    <t>1929</t>
  </si>
  <si>
    <t>1928</t>
  </si>
  <si>
    <t>1927</t>
  </si>
  <si>
    <t>1926</t>
  </si>
  <si>
    <t>1925</t>
  </si>
  <si>
    <t>1912</t>
  </si>
  <si>
    <t>1910</t>
  </si>
  <si>
    <t>1909</t>
  </si>
  <si>
    <t>1908</t>
  </si>
  <si>
    <t>1907</t>
  </si>
  <si>
    <t>1906</t>
  </si>
  <si>
    <t>1905</t>
  </si>
  <si>
    <t>1903</t>
  </si>
  <si>
    <t>1902</t>
  </si>
  <si>
    <t>1901</t>
  </si>
  <si>
    <t>1900</t>
  </si>
  <si>
    <t>1899</t>
  </si>
  <si>
    <t>1898</t>
  </si>
  <si>
    <t>1897</t>
  </si>
  <si>
    <t>1896</t>
  </si>
  <si>
    <t>1895</t>
  </si>
  <si>
    <t>1894</t>
  </si>
  <si>
    <t>1893</t>
  </si>
  <si>
    <t>1892</t>
  </si>
  <si>
    <t>1891</t>
  </si>
  <si>
    <t>1890</t>
  </si>
  <si>
    <t>1889</t>
  </si>
  <si>
    <t>1888</t>
  </si>
  <si>
    <t>1887</t>
  </si>
  <si>
    <t>1886</t>
  </si>
  <si>
    <t>1884</t>
  </si>
  <si>
    <t>1883</t>
  </si>
  <si>
    <t>1882</t>
  </si>
  <si>
    <t>1881</t>
  </si>
  <si>
    <t>1880</t>
  </si>
  <si>
    <t>1879</t>
  </si>
  <si>
    <t>1878</t>
  </si>
  <si>
    <t>1877</t>
  </si>
  <si>
    <t>1876</t>
  </si>
  <si>
    <t>1875</t>
  </si>
  <si>
    <t>1873</t>
  </si>
  <si>
    <t>1870</t>
  </si>
  <si>
    <t>1868</t>
  </si>
  <si>
    <t>1867</t>
  </si>
  <si>
    <t>1866</t>
  </si>
  <si>
    <t>1864</t>
  </si>
  <si>
    <t>1863</t>
  </si>
  <si>
    <t>1862</t>
  </si>
  <si>
    <t>1861</t>
  </si>
  <si>
    <t>1860</t>
  </si>
  <si>
    <t>1859</t>
  </si>
  <si>
    <t>1858</t>
  </si>
  <si>
    <t>1857</t>
  </si>
  <si>
    <t>1856</t>
  </si>
  <si>
    <t>1855</t>
  </si>
  <si>
    <t>1854</t>
  </si>
  <si>
    <t>1853</t>
  </si>
  <si>
    <t>1852</t>
  </si>
  <si>
    <t>14/24/25</t>
  </si>
  <si>
    <t>Gebietsstand: 1850-1913: Deutsches Reich, Grenzen von 1913 einschl. Elsaﬂ-Lothringen. 1925-1938: Deutsches Reich, bis 1934 ohne Saarland, ab 1935 einschl. Saarland. 1950-1959: Bundesrepublik Deutschland ohne Westberlin und Saarland.</t>
  </si>
  <si>
    <t>1925-1939: Vermˆgens- und Unternehmereinkommen; ab 1950: Einkommen der privaten Haushalte aus Unternehmert‰tigkeit u. Vermˆgen. Gebietsstand: 1850-1913: Deutsches Reich, Grenzen von 1913 einschl. Elsaﬂ-Lothringen. 1925-1938: Deutsches Reich, bis 1934 ohne</t>
  </si>
  <si>
    <t xml:space="preserve">Vor 1914: Einkommen der privaten Haushalte; 1925-1939: Arbeitnehmereinkommen; ab 1950: Einkommen der privaten Haushalte aus unselbst‰ndiger Arbeit. Gebietsstand: 1850-1913: Deutsches Reich, Grenzen von 1913 einschl. Elsaﬂ-Lothringen. 1925-1938: Deutsches </t>
  </si>
  <si>
    <t>Hoffmann, W.G./M¸ller, J.H., 1959: Das deutsche Volkseinkommen 1851-1957. T¸bingen: Mohr, S. 39ff.</t>
  </si>
  <si>
    <t>Hoffmann, W.G./M¸ller, J.H., 1959: Das deutsche Volkseinkommen 1851-1957. T¸bingen: Mohr, S. 39ff. 1950-1957: Statistisches Jahrbuch f¸r die Bundesrepublik Deutschland, 1958, S. 481.</t>
  </si>
  <si>
    <t>Hoffmann, W.G./M¸ller, J.H., 1959: Das deutsche Volkseinkommen 1851-1957. T¸bingen: Mohr, S. 39ff. Bis 1870: Statistisches Jahrbuch f¸r das Deutsche Reich, 22. Jg., 1901, S. 2. 1871-1910: Die Volksz‰hlung im Deutschen Reich am 1. Dez. 1910, 1. Teil. Stati</t>
  </si>
  <si>
    <t>Volkseinkommen je Kopf (Mark/DM)</t>
  </si>
  <si>
    <t>Volkseinkommen (Mill. Mark/DM)</t>
  </si>
  <si>
    <t>Zinsen auf ˆffentliche Schulden (Mill. Mark/DM)</t>
  </si>
  <si>
    <t>÷ffentliche Vermˆgens- und Unternehmereinkommen (Mill. Mark/DM)</t>
  </si>
  <si>
    <t>Unverteilte Einkommen der Kapitalgesellschaften (Mill. Mark/DM)</t>
  </si>
  <si>
    <t>Einkommen aus Unternehmert‰tigkeit und Vermˆgen (Mill. Mark/DM)</t>
  </si>
  <si>
    <t>Einkommen aus unselbst‰ndiger Arbeit (Mill. Mark/DM)</t>
  </si>
  <si>
    <t>Bevˆlkerung in 1000</t>
  </si>
  <si>
    <t>A. ‹bersicht: Das Volkseinkommen in Deutschland nach Einkommensarten (1851-1957)</t>
  </si>
  <si>
    <t>1949</t>
  </si>
  <si>
    <t>1948</t>
  </si>
  <si>
    <t>1947</t>
  </si>
  <si>
    <t>1946</t>
  </si>
  <si>
    <t>1944</t>
  </si>
  <si>
    <t>1943</t>
  </si>
  <si>
    <t>1942</t>
  </si>
  <si>
    <t>1941</t>
  </si>
  <si>
    <t>1940</t>
  </si>
  <si>
    <t>1924</t>
  </si>
  <si>
    <t>1923</t>
  </si>
  <si>
    <t>1922</t>
  </si>
  <si>
    <t>1921</t>
  </si>
  <si>
    <t>1920</t>
  </si>
  <si>
    <t>1919</t>
  </si>
  <si>
    <t>1918</t>
  </si>
  <si>
    <t>1917</t>
  </si>
  <si>
    <t>1916</t>
  </si>
  <si>
    <t>1915</t>
  </si>
  <si>
    <t>1914</t>
  </si>
  <si>
    <t>Tabelle 1</t>
  </si>
  <si>
    <t>Tab. A.1</t>
  </si>
  <si>
    <t xml:space="preserve">Real pro Kopf. 1901-1924 Bruttosozialprodukt 1925 - 1950 Bruttoinlandsprodukt in Preisen von 1913 pro Kopf der Bevˆlkerung = 1000 * Spalte VII/Spalte I in ( M / RM / DM ). Jeweiliger Gebietsstand, d.h. ab 1938 einschlieﬂlich annektierter Gebiete. 1919-34 </t>
  </si>
  <si>
    <t xml:space="preserve">Real. Index des Bruttosozialprodukts zu Marktpreisen in Preisen von 1913 Wert f¸r 1913 = 100. Jeweiliger Gebietsstand, d.h. ab 1938 einschlieﬂlich annektierter Gebiete. 1919-34 ohne Saargebiet, 1946-50 ohne Saarland und Berlin (West). Werte von 1914-1924 </t>
  </si>
  <si>
    <t>Real, in Mark/Reichsmark/Deutsche Mark. Bruttoinlandsprodukt zu Marktpreisen in Preisen von 1913 = 100 *Spalte V/Spalte VI. Jeweiliger Gebietsstand, d.h. ab 1938 einschlieﬂlich annektierter Gebiete. 1919-34 ohne Saargebiet, 1946-50 ohne Saarland und Berli</t>
  </si>
  <si>
    <t xml:space="preserve">Impliziter Sozialproduktdeflator. Jeweiliger Gebietsstand, d.h. ab 1938 einschlieﬂlich annektierter Gebiete. 1919-34 ohne Saargebiet, 1946-50 ohne Saarland und Berlin (West). </t>
  </si>
  <si>
    <t>Nominal, in Mark/Reichsmark/Deutsche Mark. Bruttoinlandsprodukt zu Marktpreisen in laufenden Preisen. 1942-1944: Nettofaktoreinkommen aus dem Ausland mit -400 Mio. RM gesch‰tzt; 1946-49: BIP=BSP, da Nettofaktoreinkommen aus Ausland unbedeutend.</t>
  </si>
  <si>
    <t>Real, in Mark/Reichsmark/Deutsche Mark. Bruttosozialprodukt zu Marktpreisen in Presien von 1913 = 100 * Spalte IV/Spalte VI. Jeweiliger Gebietsstand, d.h. ab 1938 einschlieﬂlich annektierter Gebiete. 1919-34 ohne Saargebiet, 1946-50 ohne Saarland und Berl</t>
  </si>
  <si>
    <t>Nominal, in Mark/Reichsmark/Deutsche Mark. Bruttosozialprodukt zu Marktpreisen in laufenden Preisen. Jeweiliger Gebietsstand, d.h. ab 1938 einschlieﬂlich annektierter Gebiete. 1919-34 ohne Saargebiet, 1946-50 ohne Saarland und Berlin (West). Werte von 193</t>
  </si>
  <si>
    <t>Nominal, in Mark/Reichsmark/Deutsche Mark. Nettosozialprodukt zu Faktorkosten (= Volkseinkommen) in laufenden Preisen. Jeweiliger Gebietsstand, d.h. ab 1938 einschlieﬂlich annektierter Gebiete. 1919-34 ohne Saargebiet, 1946-50 ohne Saarland und Berlin (We</t>
  </si>
  <si>
    <t>Nominal, in Mark/Reichsmark/Deutsche Mark. Nettosozialprodukt zu Faktorkosten (= Volkseinkommen) in laufenden Preisen (amtliche Rechnung). Werte f¸r 1942-44 gesch‰tzt. Jeweiliger Gebietsstand, d.h. ab 1938 einschlieﬂlich annektierter Gebiete. 1919-34 ohne</t>
  </si>
  <si>
    <t>Jeweiliger Gebietsstand, d.h. ab 1938 einschlieﬂlich annektierter Gebiete. 1919-34 ohne Saargebiet, 1946-50 ohne Saarland und Berlin (West). Werte f¸r 1942-44 gesch‰tzt.</t>
  </si>
  <si>
    <t>Indirekte Steuern</t>
  </si>
  <si>
    <t>Ritschl, Albrecht und Spoerer, Mark: Das Bruttosozialprodukt in Deutschland nach den amtlichen Volkseinkommens- und Sozialproduktsstatistiken 1901-1995, in: Jahrbuch f¸r Wirtschaftsgeschichte 1997/2, Akademie Verlag, S. 53/54. Weitere Literaturangaben sie</t>
  </si>
  <si>
    <t>Real</t>
  </si>
  <si>
    <t>Nominal</t>
  </si>
  <si>
    <t>Nominal/Real</t>
  </si>
  <si>
    <t>BSP/BIP pro Kopf</t>
  </si>
  <si>
    <t>BSP-Index zu Marktpreisen</t>
  </si>
  <si>
    <t>BIP zu zu Marktpreisen</t>
  </si>
  <si>
    <t>BSP-Deflator</t>
  </si>
  <si>
    <t>BIP zu Marktpreisen</t>
  </si>
  <si>
    <t>BSP zu Marktpreisen</t>
  </si>
  <si>
    <t>NSP zu Faktorkosten/Hoffmann &amp; M¸ller</t>
  </si>
  <si>
    <t>NSP zu Faktorkosten/Stat. Reichsamt</t>
  </si>
  <si>
    <t>Bevˆlkerung (in 1000)</t>
  </si>
  <si>
    <t>A.1 Volkseinkommen, Bruttosozialprodukt und Bruttoinlandsprodukt in Deutschland, in Mio. M/RM/DM (1901-1950)</t>
  </si>
  <si>
    <t>Ritschl, Albrecht/Mark Spoerer: Das Bruttosozialprodukt in Deutschland nach den amtlichen Volkseinkommens- und Sozialproduktsstatistiken 1901-1995, in: Jahrbuch f¸r Wirtschaftsgeschichte 1997/2, Akademie Verlag, S. 53/54.; GESIS Kˆln, Deutschland ZA8137 D</t>
  </si>
  <si>
    <t>Das Bruttosozialprodukt in Deutschland nach den amtlichen Volkseinkommens- und Sozialproduktstatistiken 1901-1995.</t>
  </si>
  <si>
    <t>Hoffman &amp; Müller's income-based NNP at factor cost is based on the official income calculations of the Kaiserliche Statistiche Amt,</t>
  </si>
  <si>
    <t>which published series from 1891 onwards. They extend the series back to 1851 by using archival material from several tax offices (including Prussia)</t>
  </si>
  <si>
    <t>The shortcomings of tax office data are discussed by Ritschl and Spoerer (1997) and Burhop and Wolff (2005, p. 631)</t>
  </si>
  <si>
    <t>For the 1850s-1860s, this NNP series is much higher than the other series from Hoffmann (1965), hence it implies substantially lower 1850-1913 growth</t>
  </si>
  <si>
    <t>43</t>
  </si>
  <si>
    <t>Angaben pro Kopf in Mark</t>
  </si>
  <si>
    <t>Angaben in Mill. Mark</t>
  </si>
  <si>
    <t>Angaben in 1000. 1851 bis 1870: Fehlende Jahre wurden linear interpoliert. Alle Werte sind auf die mittlere Bevˆlkerung umgerechnet. 1911 und 1912: Bevˆlkerungszahl wurde mit Hilfe der Bevˆlkerungsentwicklung im Deutschen Reich interpoliert.</t>
  </si>
  <si>
    <t>Hoffmann, W.G./M¸ller, J.H., 1959: Das deutsche Volkseinkommen 1851-1957. T¸bingen: Mohr, S. 86f.</t>
  </si>
  <si>
    <t xml:space="preserve">Hoffmann, W.G./M¸ller, J.H., 1959: Das deutsche Volkseinkommen 1851-1957. T¸bingen: Mohr, S. 86f. 1851 bis 1870: Statistisches Jahrbuch f¸r den Preuﬂischen Staat, 14. Jg., 1917, S. 6. 1871-1910: Die Volksz‰hlung im Deutschen Reich am 1. Dez. 1910, erster </t>
  </si>
  <si>
    <t>Volkseinkommen je Kopf</t>
  </si>
  <si>
    <t>Volkseinkommen</t>
  </si>
  <si>
    <t>Zinsen auf ˆffentliche Schulden</t>
  </si>
  <si>
    <t>÷ffentliche Vermˆgens- und Unternehmereinkommen</t>
  </si>
  <si>
    <t>Unverteilte Einkommen der Kapitalgesellschaften</t>
  </si>
  <si>
    <t>Einkommen der privaten Haushalte</t>
  </si>
  <si>
    <t>Bevˆlkerung</t>
  </si>
  <si>
    <t>Preussen</t>
  </si>
  <si>
    <t>Staat, Landesteil</t>
  </si>
  <si>
    <t>B. Das Volkseinkommen in Preuﬂen (1851-1913)</t>
  </si>
  <si>
    <t>51</t>
  </si>
  <si>
    <t>Angaben in 1000.</t>
  </si>
  <si>
    <t>Hoffmann, W.G./M¸ller, J.H., 1959: Das deutsche Volkseinkommen 1851-1957. T¸bingen: Mohr, S. 99.</t>
  </si>
  <si>
    <t>Hoffmann, W.G./M¸ller, J.H., 1959: Das deutsche Volkseinkommen 1851-1957. T¸bingen: Mohr, S. 99. 1874-1910: Die Volksz‰hlung im Deutschen Reich am 1. Dez. 1910, erster Teil: Einleitung und Darstellung der haupts‰chlichen Ergebnisse, Statistik des Deutsche</t>
  </si>
  <si>
    <t>Einkommen je Kopf</t>
  </si>
  <si>
    <t>C. Das Volkseinkommen in Sachsen (1874-1913)</t>
  </si>
  <si>
    <t>67</t>
  </si>
  <si>
    <t xml:space="preserve">Angaben in Mill. Mark. </t>
  </si>
  <si>
    <t xml:space="preserve">Angaben in 1000. </t>
  </si>
  <si>
    <t>Hoffmann, W.G./M¸ller, J.H., 1959: Das deutsche Volkseinkommen 1851-1957. T¸bingen: Mohr, S. 114.</t>
  </si>
  <si>
    <t>Hoffmann, W.G./M¸ller, J.H., 1959: Das deutsche Volkseinkommen 1851-1957. T¸bingen: Mohr, S. 125.</t>
  </si>
  <si>
    <t>Hoffmann, W.G./M¸ller, J.H., 1959: Das deutsche Volkseinkommen 1851-1957. T¸bingen: Mohr, S.125.</t>
  </si>
  <si>
    <t>Hoffmann, W.G./M¸ller, J.H., 1959: Das deutsche Volkseinkommen 1851-1957. T¸bingen: Mohr, S. 125. 1872-1910: Die Volksz‰hlung im Deutschen Reich am 1. Dez. 1910, erster Teil: Einleitung und Darstellung der haupts‰chlichen Ergebnisse, Statistik des Deutsch</t>
  </si>
  <si>
    <t>Einkommen der privaten Haushalte und der juristischen Personen</t>
  </si>
  <si>
    <t>C. Das Volkseinkommen in Hessen (1872-1913)</t>
  </si>
  <si>
    <t>59</t>
  </si>
  <si>
    <t>Angaben in Mill. Mark. 1911-1913: F¸r Bremen an Hand der Entwicklung in Hamburg gesch‰tzt.</t>
  </si>
  <si>
    <t>Hoffmann, W.G./M¸ller, J.H., 1959: Das deutsche Volkseinkommen 1851-1957. T¸bingen: Mohr, S.114.</t>
  </si>
  <si>
    <t>Hoffmann, W.G./M¸ller, J.H., 1959: Das deutsche Volkseinkommen 1851-1957. T¸bingen: Mohr, S. 114. 1871-1910: Die Volksz‰hlung im Deutschen Reich am 1. Dez. 1910, erster Teil: Einleitung und Darstellung der haupts‰chlichen Ergebnisse, Statistik des Deutsch</t>
  </si>
  <si>
    <t>Hamburg und Bremen</t>
  </si>
  <si>
    <t>C. Das Volkseinkommen in Hamburg und Bremen (1871-1913)</t>
  </si>
  <si>
    <t>92</t>
  </si>
  <si>
    <t>Hoffmann, W.G./M¸ller, J.H., 1959: Das deutsche Volkseinkommen 1851-1957. T¸bingen: Mohr, S.155.</t>
  </si>
  <si>
    <t>Hoffmann, W.G./M¸ller, J.H., 1959: Das deutsche Volkseinkommen 1851-1957. T¸bingen: Mohr, S. 155. Statistisches Jahrbuch f¸r den Freistaat Bayern, 14. Jahrgang, 1919, S. 8.</t>
  </si>
  <si>
    <t>C. Das Volkseinkommen in Bayern (1911-1913)</t>
  </si>
  <si>
    <t>76</t>
  </si>
  <si>
    <t>Hoffmann, W.G./M¸ller, J.H., 1959: Das deutsche Volkseinkommen 1851-1957. T¸bingen: Mohr, S. 138.</t>
  </si>
  <si>
    <t>Hoffmann, W.G./M¸ller, J.H., 1959: Das deutsche Volkseinkommen 1851-1957. T¸bingen: Mohr, S.138.</t>
  </si>
  <si>
    <t>Hoffmann, W.G./M¸ller, J.H., 1959: Das deutsche Volkseinkommen 1851-1957. T¸bingen: Mohr, S. 138. 1885-1910: Die Volksz‰hlung im Deutschen Reich am 1. Dez. 1910, erster Teil: Einleitung und Darstellung der haupts‰chlichen Ergebnisse, Statistik des Deutsch</t>
  </si>
  <si>
    <t>C. Das Volkseinkommen in Baden (1885-1913)</t>
  </si>
  <si>
    <t>85</t>
  </si>
  <si>
    <t>Hoffmann, W.G./M¸ller, J.H., 1959: Das deutsche Volkseinkommen 1851-1957. T¸bingen: Mohr, S.147.</t>
  </si>
  <si>
    <t>Hoffmann, W.G./M¸ller, J.H., 1959: Das deutsche Volkseinkommen 1851-1957. T¸bingen: Mohr, S. 147. 1904-1910: Die Volksz‰hlung im Deutschen Reich am 1. Dez. 1910, erster Teil: Einleitung und Darstellung der haupts‰chlichen Ergebnisse, Statistik des Deutsch</t>
  </si>
  <si>
    <t>C. Das Volkseinkommen in W¸rttemberg (1904-1913)</t>
  </si>
  <si>
    <t>1936-1936</t>
  </si>
  <si>
    <t>1928-1928</t>
  </si>
  <si>
    <t>1911-1913</t>
  </si>
  <si>
    <t>1906-1910</t>
  </si>
  <si>
    <t>1901-1905</t>
  </si>
  <si>
    <t>1896-1900</t>
  </si>
  <si>
    <t>1891-1895</t>
  </si>
  <si>
    <t>1886-1890</t>
  </si>
  <si>
    <t>1881-1885</t>
  </si>
  <si>
    <t>1876-1880</t>
  </si>
  <si>
    <t>1871-1875</t>
  </si>
  <si>
    <t>4</t>
  </si>
  <si>
    <t>Angaben in Prozent des Deutschen Reiches. F¸r 1871-1875, 1876-1880, 1881-1885, 1886-1890, 1891-1895, 1896-1900, 1901-1905 und 1905-1910 keine Angaben.</t>
  </si>
  <si>
    <t>Angaben in Millionen Mark / RM.  F¸r 1871-1875, 1876-1880, 1881-1885, 1886-1890, 1891-1895, 1896-1900, 1901-1905 und 1905-1910 keine Angaben.</t>
  </si>
  <si>
    <t>Angaben in Prozent des Deutschen Reiches. F¸r 1871-1875, 1876-1880, 1881-1885, 1886-1890, 1891-1895, 1896-1900 und 1901-1905 keine Angaben.</t>
  </si>
  <si>
    <t>Angaben in Millionen Mark / RM.  F¸r 1871-1875, 1876-1880, 1881-1885, 1886-1890, 1891-1895, 1896-1900 und 1901-1905 keine Angaben.</t>
  </si>
  <si>
    <t>Angaben in Prozent des Deutschen Reiches. F¸r 1871-1875, 1876-1880 und 1881-1885 keine Angaben.</t>
  </si>
  <si>
    <t>Angaben in Millionen Mark / RM.  F¸r 1871-1875, 1876-1880 und 1881-1885 keine Angaben.</t>
  </si>
  <si>
    <t>Angaben in Prozent des Deutschen Reiches. F¸r 1871-1875: Angabe ab 1872 bis 1875.</t>
  </si>
  <si>
    <t>Angaben in Millionen Mark / RM.  F¸r 1871-1875: Angabe ab 1872 bis 1875.</t>
  </si>
  <si>
    <t>Angaben in Prozent des Deutschen Reiches. Ab 1913 nur noch Hamburg. 1936: Groﬂ-Hamburg.</t>
  </si>
  <si>
    <t>Angaben in Millionen Mark / RM.  Ab 1913 nur noch Hamburg. 1936: Groﬂ-Hamburg.</t>
  </si>
  <si>
    <t>Angaben in Prozent des Deutschen Reiches. F¸r 1871-1875 keine Angaben.</t>
  </si>
  <si>
    <t>Angaben in Millionen Mark / RM.  F¸r 1871-1875 keine Angaben.</t>
  </si>
  <si>
    <t>Angaben in Prozent des Deutschen Reiches.</t>
  </si>
  <si>
    <t xml:space="preserve">Angaben in Millionen Mark / RM. </t>
  </si>
  <si>
    <t>W.G. Hoffmann und J.H. M¸ller (1959): Das Deutsche Volkseinkommen 1851-1957.T¸bingen: Mohr, S. 20. Statistisches Jahrbuch f¸r das Deutsche Reich, 58. Jahrgang, 1939/40, S. 578 (f¸r die Jahre 1913-1936).</t>
  </si>
  <si>
    <t>Volkseinkommen (in Prozent)</t>
  </si>
  <si>
    <t>Volkseinkommen (Mill. Mark)</t>
  </si>
  <si>
    <t>A. ‹bersicht: Das Volkseinkommen in Deutschland und in einzelnen Bundesstaaten (1871-1936)</t>
  </si>
  <si>
    <t>1811-1913</t>
  </si>
  <si>
    <t>5</t>
  </si>
  <si>
    <t>Angaben in Prozent des Reichsdurchschnitts. F¸r 1871-1875, 1876-1880, 1881-1885, 1886-1890, 1891-1895, 1896-1900, 1901-1905 und 1905-1910 keine Angaben.</t>
  </si>
  <si>
    <t>Angaben in Mark / RM. F¸r 1871-1875, 1876-1880, 1881-1885, 1886-1890, 1891-1895, 1896-1900, 1901-1905 und 1905-1910 keine Angaben.</t>
  </si>
  <si>
    <t>Angaben in Prozent des Reichsdurchschnitts. F¸r 1871-1875, 1876-1880, 1881-1885, 1886-1890, 1891-1895, 1896-1900 und 1901-1905 keine Angaben.</t>
  </si>
  <si>
    <t>Angaben in Mark / RM. F¸r 1871-1875, 1876-1880, 1881-1885, 1886-1890, 1891-1895, 1896-1900 und 1901-1905 keine Angaben.</t>
  </si>
  <si>
    <t>Angaben in Prozent des Reichsdurchschnitts. F¸r 1871-1875, 1876-1880 und 1881-1885 keine Angaben.</t>
  </si>
  <si>
    <t>Angaben in Mark / RM. F¸r 1871-1875, 1876-1880 und 1881-1885 keine Angaben.</t>
  </si>
  <si>
    <t>Angaben in Prozent des Reichsdurchschnitts.  F¸r 1871-1875: Angabe ab 1872 bis 1875.</t>
  </si>
  <si>
    <t>Angaben in Mark / RM. F¸r 1871-1875: Angabe ab 1872 bis 1875.</t>
  </si>
  <si>
    <t>Angaben in Prozent des Reichsdurchschnitts. Ab 1913 nur noch Hamburg.</t>
  </si>
  <si>
    <t>Angaben in Mark / RM. Ab 1913 nur noch Hamburg.</t>
  </si>
  <si>
    <t>Angaben in Prozent des Reichsdurchschnitts. F¸r 1871-1875 keine Angaben.</t>
  </si>
  <si>
    <t>Angaben in Mark / RM. F¸r 1871-1875 keine Angaben.</t>
  </si>
  <si>
    <t>Angaben in Prozent des Reichsdurchschnitts.</t>
  </si>
  <si>
    <t xml:space="preserve">Angaben in Mark / RM. </t>
  </si>
  <si>
    <t>Volkseinkommen pro Kopf (in v.H. des Reichsdurchschnitts)</t>
  </si>
  <si>
    <t>Volkseinkommen pro Kopf (absolut)</t>
  </si>
  <si>
    <t>A. ‹bersicht: Das Volkseinkommen je Kopf in Deutschland und in einzelnen Bundesstaaten (1871-1936)</t>
  </si>
  <si>
    <t>Memo: 1895, wealth declared in Prussia's wealth tax returns</t>
  </si>
  <si>
    <t>(Prussia Stat Jahrbuch 1903 p. 191)</t>
  </si>
  <si>
    <t>63,857 bn marks</t>
  </si>
  <si>
    <t>Prussia pop</t>
  </si>
  <si>
    <t>Taxpayers</t>
  </si>
  <si>
    <t>Assuming top 10% has 90% of wealth &gt;&gt; total wealth = 70bn Marks</t>
  </si>
  <si>
    <t>&gt;&gt; ie wealth income ratio = 70/14=500%</t>
  </si>
  <si>
    <t>My estimate is 588%</t>
  </si>
  <si>
    <t>Discrepancy could be due to tax evasion, legal tax exemption, somewhat lower share of top wealth holders…</t>
  </si>
  <si>
    <t>This covers 3.6% of the population (around 3.6/0.37=10% of tax units, see Dell p. 66)</t>
  </si>
  <si>
    <t>Note also that tax statistics show very modest increase in wealth declared compared to increase in national income, ie apparently declining beta over 1895-1905</t>
  </si>
  <si>
    <t>1907 Hess gross wealth declared= 5.482 bn</t>
  </si>
  <si>
    <t>http://www.digitalis.uni-koeln.de/Hessen/hessen205-214.pdf    p. 211</t>
  </si>
  <si>
    <t>Liabilites = 0.964</t>
  </si>
  <si>
    <t xml:space="preserve">Net assets = </t>
  </si>
  <si>
    <t>Beta =</t>
  </si>
  <si>
    <t>NB they seem to have a 4.361 figure…. I don't understand the discrepancy</t>
  </si>
  <si>
    <t>(maybe it's after deduction of "Tarif" ie the tax itself?) in which case beta is 608%</t>
  </si>
  <si>
    <t>NB: note that the tax covers a much higher fraction that Prussia's (ie 154,984 taxpayers, which is around 12.5-13% of the population</t>
  </si>
  <si>
    <t xml:space="preserve">Ie around 1/3 of all taxapyers)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</si>
</sst>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"/>
  </numFmts>
  <fonts count="14" x14ac:knownFonts="1">
    <font>
      <sz val="10"/>
      <name val="Arial"/>
    </font>
    <font>
      <b/>
      <sz val="10"/>
      <name val="Arial"/>
    </font>
    <font>
      <sz val="8"/>
      <name val="Arial"/>
    </font>
    <font>
      <u/>
      <sz val="10"/>
      <color theme="10"/>
      <name val="Arial"/>
    </font>
    <font>
      <u/>
      <sz val="10"/>
      <color theme="11"/>
      <name val="Arial"/>
    </font>
    <font>
      <i/>
      <sz val="10"/>
      <name val="Arial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color indexed="9"/>
      <name val="Calibri"/>
      <family val="2"/>
    </font>
    <font>
      <b/>
      <sz val="8"/>
      <name val="Arial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6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1" applyNumberFormat="0" applyFill="0" applyAlignment="0" applyProtection="0"/>
    <xf numFmtId="0" fontId="9" fillId="3" borderId="2" applyNumberFormat="0" applyAlignment="0" applyProtection="0"/>
    <xf numFmtId="0" fontId="10" fillId="0" borderId="0" applyNumberFormat="0" applyFill="0" applyBorder="0" applyAlignment="0" applyProtection="0"/>
    <xf numFmtId="0" fontId="11" fillId="1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0" fillId="0" borderId="0" xfId="0" applyNumberFormat="1"/>
    <xf numFmtId="0" fontId="1" fillId="0" borderId="0" xfId="0" applyFont="1"/>
    <xf numFmtId="0" fontId="12" fillId="0" borderId="0" xfId="0" applyFont="1" applyAlignment="1">
      <alignment horizontal="center" vertical="center" wrapText="1"/>
    </xf>
    <xf numFmtId="9" fontId="0" fillId="0" borderId="0" xfId="31" applyFont="1"/>
    <xf numFmtId="164" fontId="0" fillId="0" borderId="0" xfId="31" applyNumberFormat="1" applyFont="1"/>
    <xf numFmtId="165" fontId="0" fillId="0" borderId="0" xfId="0" applyNumberFormat="1"/>
  </cellXfs>
  <cellStyles count="66">
    <cellStyle name="20¾% - Accent1" xfId="3"/>
    <cellStyle name="20¾% - Accent2" xfId="4"/>
    <cellStyle name="20¾% - Accent3" xfId="5"/>
    <cellStyle name="20¾% - Accent4" xfId="6"/>
    <cellStyle name="20¾% - Accent5" xfId="7"/>
    <cellStyle name="20¾% - Accent6" xfId="8"/>
    <cellStyle name="40¾% - Accent1" xfId="9"/>
    <cellStyle name="40¾% - Accent2" xfId="10"/>
    <cellStyle name="40¾% - Accent3" xfId="11"/>
    <cellStyle name="40¾% - Accent4" xfId="12"/>
    <cellStyle name="40¾% - Accent5" xfId="13"/>
    <cellStyle name="40¾% - Accent6" xfId="14"/>
    <cellStyle name="60¾% - Accent1" xfId="15"/>
    <cellStyle name="60¾% - Accent2" xfId="16"/>
    <cellStyle name="60¾% - Accent3" xfId="17"/>
    <cellStyle name="60¾% - Accent4" xfId="18"/>
    <cellStyle name="60¾% - Accent5" xfId="19"/>
    <cellStyle name="60¾% - Accent6" xfId="20"/>
    <cellStyle name="Cellule lie" xfId="21"/>
    <cellStyle name="Entre" xfId="22"/>
    <cellStyle name="Lien hypertexte" xfId="1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 visité" xfId="2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Normal" xfId="0" builtinId="0"/>
    <cellStyle name="Pourcentage" xfId="31" builtinId="5"/>
    <cellStyle name="Titre¾" xfId="23"/>
    <cellStyle name="Vrification de cellule" xfId="24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5" sqref="A5"/>
    </sheetView>
  </sheetViews>
  <sheetFormatPr baseColWidth="10" defaultRowHeight="12" x14ac:dyDescent="0"/>
  <sheetData>
    <row r="1" spans="1:1">
      <c r="A1" s="7" t="s">
        <v>39</v>
      </c>
    </row>
    <row r="2" spans="1:1">
      <c r="A2" t="s">
        <v>40</v>
      </c>
    </row>
    <row r="3" spans="1:1">
      <c r="A3" t="s">
        <v>41</v>
      </c>
    </row>
    <row r="6" spans="1:1">
      <c r="A6" t="s">
        <v>183</v>
      </c>
    </row>
    <row r="7" spans="1:1">
      <c r="A7" t="s">
        <v>184</v>
      </c>
    </row>
    <row r="8" spans="1:1">
      <c r="A8" t="s">
        <v>185</v>
      </c>
    </row>
    <row r="9" spans="1:1">
      <c r="A9" t="s">
        <v>186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/>
  </sheetViews>
  <sheetFormatPr baseColWidth="10" defaultColWidth="8.83203125" defaultRowHeight="12" x14ac:dyDescent="0"/>
  <cols>
    <col min="1" max="1" width="18.6640625" customWidth="1"/>
  </cols>
  <sheetData>
    <row r="1" spans="1:9" ht="20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</row>
    <row r="2" spans="1:9" ht="20" customHeight="1">
      <c r="A2" s="1" t="s">
        <v>2</v>
      </c>
      <c r="B2" s="3" t="s">
        <v>3</v>
      </c>
      <c r="C2" s="3"/>
      <c r="D2" s="3"/>
      <c r="E2" s="3"/>
      <c r="F2" s="3"/>
      <c r="G2" s="3"/>
      <c r="H2" s="3"/>
    </row>
    <row r="3" spans="1:9" ht="20" customHeight="1">
      <c r="A3" s="1" t="s">
        <v>4</v>
      </c>
      <c r="B3" s="2" t="s">
        <v>223</v>
      </c>
      <c r="C3" s="2"/>
      <c r="D3" s="2"/>
      <c r="E3" s="2"/>
      <c r="F3" s="2"/>
      <c r="G3" s="2"/>
      <c r="H3" s="2"/>
    </row>
    <row r="4" spans="1:9" ht="30" customHeight="1">
      <c r="A4" s="1" t="s">
        <v>201</v>
      </c>
      <c r="B4" s="4" t="s">
        <v>222</v>
      </c>
      <c r="C4" s="4" t="s">
        <v>222</v>
      </c>
      <c r="D4" s="4" t="s">
        <v>222</v>
      </c>
      <c r="E4" s="4" t="s">
        <v>222</v>
      </c>
      <c r="F4" s="4" t="s">
        <v>222</v>
      </c>
      <c r="G4" s="4" t="s">
        <v>222</v>
      </c>
      <c r="H4" s="4" t="s">
        <v>222</v>
      </c>
      <c r="I4" s="4" t="s">
        <v>16</v>
      </c>
    </row>
    <row r="5" spans="1:9" ht="30" customHeight="1">
      <c r="A5" s="1" t="s">
        <v>17</v>
      </c>
      <c r="B5" s="4" t="s">
        <v>199</v>
      </c>
      <c r="C5" s="4" t="s">
        <v>198</v>
      </c>
      <c r="D5" s="4" t="s">
        <v>197</v>
      </c>
      <c r="E5" s="4" t="s">
        <v>196</v>
      </c>
      <c r="F5" s="4" t="s">
        <v>195</v>
      </c>
      <c r="G5" s="4" t="s">
        <v>194</v>
      </c>
      <c r="H5" s="4" t="s">
        <v>193</v>
      </c>
      <c r="I5" s="4" t="s">
        <v>16</v>
      </c>
    </row>
    <row r="6" spans="1:9" ht="30" customHeight="1">
      <c r="A6" s="1" t="s">
        <v>22</v>
      </c>
      <c r="B6" s="4" t="s">
        <v>221</v>
      </c>
      <c r="C6" s="4" t="s">
        <v>220</v>
      </c>
      <c r="D6" s="4" t="s">
        <v>212</v>
      </c>
      <c r="E6" s="4" t="s">
        <v>212</v>
      </c>
      <c r="F6" s="4" t="s">
        <v>212</v>
      </c>
      <c r="G6" s="4" t="s">
        <v>212</v>
      </c>
      <c r="H6" s="4" t="s">
        <v>212</v>
      </c>
    </row>
    <row r="7" spans="1:9" ht="30" customHeight="1">
      <c r="A7" s="1" t="s">
        <v>21</v>
      </c>
      <c r="B7" s="4" t="s">
        <v>204</v>
      </c>
      <c r="C7" s="4" t="s">
        <v>219</v>
      </c>
      <c r="D7" s="4" t="s">
        <v>189</v>
      </c>
      <c r="E7" s="4" t="s">
        <v>189</v>
      </c>
      <c r="F7" s="4" t="s">
        <v>189</v>
      </c>
      <c r="G7" s="4" t="s">
        <v>189</v>
      </c>
      <c r="H7" s="4" t="s">
        <v>188</v>
      </c>
    </row>
    <row r="8" spans="1:9" ht="20" customHeight="1">
      <c r="A8" s="1" t="s">
        <v>23</v>
      </c>
      <c r="B8" s="4" t="s">
        <v>218</v>
      </c>
      <c r="C8" s="4" t="s">
        <v>218</v>
      </c>
      <c r="D8" s="4" t="s">
        <v>218</v>
      </c>
      <c r="E8" s="4" t="s">
        <v>218</v>
      </c>
      <c r="F8" s="4" t="s">
        <v>218</v>
      </c>
      <c r="G8" s="4" t="s">
        <v>218</v>
      </c>
      <c r="H8" s="4" t="s">
        <v>218</v>
      </c>
    </row>
    <row r="9" spans="1:9">
      <c r="A9" s="5" t="s">
        <v>32</v>
      </c>
      <c r="B9" s="5">
        <v>458</v>
      </c>
      <c r="C9" s="5">
        <v>369</v>
      </c>
      <c r="D9" s="5">
        <v>4</v>
      </c>
      <c r="E9" s="5">
        <v>5</v>
      </c>
      <c r="F9" s="5">
        <v>7</v>
      </c>
      <c r="G9" s="5">
        <v>371</v>
      </c>
      <c r="H9" s="5">
        <v>810</v>
      </c>
    </row>
    <row r="10" spans="1:9">
      <c r="A10" s="5" t="s">
        <v>33</v>
      </c>
      <c r="B10" s="5">
        <v>470</v>
      </c>
      <c r="C10" s="5">
        <v>397</v>
      </c>
      <c r="D10" s="5">
        <v>5</v>
      </c>
      <c r="E10" s="5">
        <v>6</v>
      </c>
      <c r="F10" s="5">
        <v>7</v>
      </c>
      <c r="G10" s="5">
        <v>401</v>
      </c>
      <c r="H10" s="5">
        <v>853</v>
      </c>
    </row>
    <row r="11" spans="1:9">
      <c r="A11" s="5" t="s">
        <v>100</v>
      </c>
      <c r="B11" s="5">
        <v>486</v>
      </c>
      <c r="C11" s="5">
        <v>398</v>
      </c>
      <c r="D11" s="5">
        <v>6</v>
      </c>
      <c r="E11" s="5">
        <v>7</v>
      </c>
      <c r="F11" s="5">
        <v>7</v>
      </c>
      <c r="G11" s="5">
        <v>404</v>
      </c>
      <c r="H11" s="5">
        <v>831</v>
      </c>
    </row>
    <row r="12" spans="1:9">
      <c r="A12" s="5" t="s">
        <v>34</v>
      </c>
      <c r="B12" s="5">
        <v>503</v>
      </c>
      <c r="C12" s="5">
        <v>394</v>
      </c>
      <c r="D12" s="5">
        <v>5</v>
      </c>
      <c r="E12" s="5">
        <v>8</v>
      </c>
      <c r="F12" s="5">
        <v>8</v>
      </c>
      <c r="G12" s="5">
        <v>399</v>
      </c>
      <c r="H12" s="5">
        <v>793</v>
      </c>
    </row>
    <row r="13" spans="1:9">
      <c r="A13" s="5" t="s">
        <v>99</v>
      </c>
      <c r="B13" s="5">
        <v>522</v>
      </c>
      <c r="C13" s="5">
        <v>399</v>
      </c>
      <c r="D13" s="5">
        <v>5</v>
      </c>
      <c r="E13" s="5">
        <v>8</v>
      </c>
      <c r="F13" s="5">
        <v>9</v>
      </c>
      <c r="G13" s="5">
        <v>403</v>
      </c>
      <c r="H13" s="5">
        <v>772</v>
      </c>
    </row>
    <row r="14" spans="1:9">
      <c r="A14" s="5" t="s">
        <v>98</v>
      </c>
      <c r="B14" s="5">
        <v>540</v>
      </c>
      <c r="C14" s="5">
        <v>404</v>
      </c>
      <c r="D14" s="5">
        <v>4</v>
      </c>
      <c r="E14" s="5">
        <v>9</v>
      </c>
      <c r="F14" s="5">
        <v>10</v>
      </c>
      <c r="G14" s="5">
        <v>407</v>
      </c>
      <c r="H14" s="5">
        <v>754</v>
      </c>
    </row>
    <row r="15" spans="1:9">
      <c r="A15" s="5" t="s">
        <v>97</v>
      </c>
      <c r="B15" s="5">
        <v>557</v>
      </c>
      <c r="C15" s="5">
        <v>406</v>
      </c>
      <c r="D15" s="5">
        <v>4</v>
      </c>
      <c r="E15" s="5">
        <v>10</v>
      </c>
      <c r="F15" s="5">
        <v>10</v>
      </c>
      <c r="G15" s="5">
        <v>410</v>
      </c>
      <c r="H15" s="5">
        <v>736</v>
      </c>
    </row>
    <row r="16" spans="1:9">
      <c r="A16" s="5" t="s">
        <v>96</v>
      </c>
      <c r="B16" s="5">
        <v>573</v>
      </c>
      <c r="C16" s="5">
        <v>405</v>
      </c>
      <c r="D16" s="5">
        <v>4</v>
      </c>
      <c r="E16" s="5">
        <v>11</v>
      </c>
      <c r="F16" s="5">
        <v>10</v>
      </c>
      <c r="G16" s="5">
        <v>410</v>
      </c>
      <c r="H16" s="5">
        <v>716</v>
      </c>
    </row>
    <row r="17" spans="1:8">
      <c r="A17" s="5" t="s">
        <v>95</v>
      </c>
      <c r="B17" s="5">
        <v>589</v>
      </c>
      <c r="C17" s="5">
        <v>453</v>
      </c>
      <c r="D17" s="5">
        <v>5</v>
      </c>
      <c r="E17" s="5">
        <v>11</v>
      </c>
      <c r="F17" s="5">
        <v>10</v>
      </c>
      <c r="G17" s="5">
        <v>459</v>
      </c>
      <c r="H17" s="5">
        <v>779</v>
      </c>
    </row>
    <row r="18" spans="1:8">
      <c r="A18" s="5" t="s">
        <v>94</v>
      </c>
      <c r="B18" s="5">
        <v>604</v>
      </c>
      <c r="C18" s="5">
        <v>473</v>
      </c>
      <c r="D18" s="5">
        <v>8</v>
      </c>
      <c r="E18" s="5">
        <v>12</v>
      </c>
      <c r="F18" s="5">
        <v>10</v>
      </c>
      <c r="G18" s="5">
        <v>483</v>
      </c>
      <c r="H18" s="5">
        <v>800</v>
      </c>
    </row>
    <row r="19" spans="1:8">
      <c r="A19" s="5" t="s">
        <v>93</v>
      </c>
      <c r="B19" s="5">
        <v>619</v>
      </c>
      <c r="C19" s="5">
        <v>489</v>
      </c>
      <c r="D19" s="5">
        <v>8</v>
      </c>
      <c r="E19" s="5">
        <v>12</v>
      </c>
      <c r="F19" s="5">
        <v>10</v>
      </c>
      <c r="G19" s="5">
        <v>499</v>
      </c>
      <c r="H19" s="5">
        <v>806</v>
      </c>
    </row>
    <row r="20" spans="1:8">
      <c r="A20" s="5" t="s">
        <v>92</v>
      </c>
      <c r="B20" s="5">
        <v>634</v>
      </c>
      <c r="C20" s="5">
        <v>489</v>
      </c>
      <c r="D20" s="5">
        <v>7</v>
      </c>
      <c r="E20" s="5">
        <v>12</v>
      </c>
      <c r="F20" s="5">
        <v>9</v>
      </c>
      <c r="G20" s="5">
        <v>499</v>
      </c>
      <c r="H20" s="5">
        <v>787</v>
      </c>
    </row>
    <row r="21" spans="1:8">
      <c r="A21" s="5" t="s">
        <v>91</v>
      </c>
      <c r="B21" s="5">
        <v>648</v>
      </c>
      <c r="C21" s="5">
        <v>506</v>
      </c>
      <c r="D21" s="5">
        <v>7</v>
      </c>
      <c r="E21" s="5">
        <v>13</v>
      </c>
      <c r="F21" s="5">
        <v>9</v>
      </c>
      <c r="G21" s="5">
        <v>517</v>
      </c>
      <c r="H21" s="5">
        <v>798</v>
      </c>
    </row>
    <row r="22" spans="1:8">
      <c r="A22" s="5" t="s">
        <v>90</v>
      </c>
      <c r="B22" s="5">
        <v>662</v>
      </c>
      <c r="C22" s="5">
        <v>505</v>
      </c>
      <c r="D22" s="5">
        <v>6</v>
      </c>
      <c r="E22" s="5">
        <v>13</v>
      </c>
      <c r="F22" s="5">
        <v>9</v>
      </c>
      <c r="G22" s="5">
        <v>515</v>
      </c>
      <c r="H22" s="5">
        <v>778</v>
      </c>
    </row>
    <row r="23" spans="1:8">
      <c r="A23" s="5" t="s">
        <v>35</v>
      </c>
      <c r="B23" s="5">
        <v>677</v>
      </c>
      <c r="C23" s="5">
        <v>520</v>
      </c>
      <c r="D23" s="5">
        <v>6</v>
      </c>
      <c r="E23" s="5">
        <v>12</v>
      </c>
      <c r="F23" s="5">
        <v>8</v>
      </c>
      <c r="G23" s="5">
        <v>530</v>
      </c>
      <c r="H23" s="5">
        <v>783</v>
      </c>
    </row>
    <row r="24" spans="1:8">
      <c r="A24" s="5" t="s">
        <v>89</v>
      </c>
      <c r="B24" s="5">
        <v>695</v>
      </c>
      <c r="C24" s="5">
        <v>545</v>
      </c>
      <c r="D24" s="5">
        <v>7</v>
      </c>
      <c r="E24" s="5">
        <v>11</v>
      </c>
      <c r="F24" s="5">
        <v>8</v>
      </c>
      <c r="G24" s="5">
        <v>555</v>
      </c>
      <c r="H24" s="5">
        <v>799</v>
      </c>
    </row>
    <row r="25" spans="1:8">
      <c r="A25" s="5" t="s">
        <v>88</v>
      </c>
      <c r="B25" s="5">
        <v>717</v>
      </c>
      <c r="C25" s="5">
        <v>580</v>
      </c>
      <c r="D25" s="5">
        <v>7</v>
      </c>
      <c r="E25" s="5">
        <v>11</v>
      </c>
      <c r="F25" s="5">
        <v>9</v>
      </c>
      <c r="G25" s="5">
        <v>589</v>
      </c>
      <c r="H25" s="5">
        <v>821</v>
      </c>
    </row>
    <row r="26" spans="1:8">
      <c r="A26" s="5" t="s">
        <v>87</v>
      </c>
      <c r="B26" s="5">
        <v>739</v>
      </c>
      <c r="C26" s="5">
        <v>654</v>
      </c>
      <c r="D26" s="5">
        <v>10</v>
      </c>
      <c r="E26" s="5">
        <v>12</v>
      </c>
      <c r="F26" s="5">
        <v>10</v>
      </c>
      <c r="G26" s="5">
        <v>666</v>
      </c>
      <c r="H26" s="5">
        <v>901</v>
      </c>
    </row>
    <row r="27" spans="1:8">
      <c r="A27" s="5" t="s">
        <v>86</v>
      </c>
      <c r="B27" s="5">
        <v>764</v>
      </c>
      <c r="C27" s="5">
        <v>715</v>
      </c>
      <c r="D27" s="5">
        <v>13</v>
      </c>
      <c r="E27" s="5">
        <v>14</v>
      </c>
      <c r="F27" s="5">
        <v>10</v>
      </c>
      <c r="G27" s="5">
        <v>732</v>
      </c>
      <c r="H27" s="5">
        <v>958</v>
      </c>
    </row>
    <row r="28" spans="1:8">
      <c r="A28" s="5" t="s">
        <v>85</v>
      </c>
      <c r="B28" s="5">
        <v>791</v>
      </c>
      <c r="C28" s="5">
        <v>724</v>
      </c>
      <c r="D28" s="5">
        <v>13</v>
      </c>
      <c r="E28" s="5">
        <v>15</v>
      </c>
      <c r="F28" s="5">
        <v>10</v>
      </c>
      <c r="G28" s="5">
        <v>742</v>
      </c>
      <c r="H28" s="5">
        <v>938</v>
      </c>
    </row>
    <row r="29" spans="1:8">
      <c r="A29" s="5" t="s">
        <v>84</v>
      </c>
      <c r="B29" s="5">
        <v>812</v>
      </c>
      <c r="C29" s="5">
        <v>709</v>
      </c>
      <c r="D29" s="5">
        <v>11</v>
      </c>
      <c r="E29" s="5">
        <v>15</v>
      </c>
      <c r="F29" s="5">
        <v>11</v>
      </c>
      <c r="G29" s="5">
        <v>724</v>
      </c>
      <c r="H29" s="5">
        <v>892</v>
      </c>
    </row>
    <row r="30" spans="1:8">
      <c r="A30" s="5" t="s">
        <v>83</v>
      </c>
      <c r="B30" s="5">
        <v>821</v>
      </c>
      <c r="C30" s="5">
        <v>699</v>
      </c>
      <c r="D30" s="5">
        <v>11</v>
      </c>
      <c r="E30" s="5">
        <v>16</v>
      </c>
      <c r="F30" s="5">
        <v>12</v>
      </c>
      <c r="G30" s="5">
        <v>714</v>
      </c>
      <c r="H30" s="5">
        <v>870</v>
      </c>
    </row>
    <row r="31" spans="1:8">
      <c r="A31" s="5" t="s">
        <v>82</v>
      </c>
      <c r="B31" s="5">
        <v>832</v>
      </c>
      <c r="C31" s="5">
        <v>701</v>
      </c>
      <c r="D31" s="5">
        <v>9</v>
      </c>
      <c r="E31" s="5">
        <v>18</v>
      </c>
      <c r="F31" s="5">
        <v>13</v>
      </c>
      <c r="G31" s="5">
        <v>715</v>
      </c>
      <c r="H31" s="5">
        <v>859</v>
      </c>
    </row>
    <row r="32" spans="1:8">
      <c r="A32" s="5" t="s">
        <v>81</v>
      </c>
      <c r="B32" s="5">
        <v>851</v>
      </c>
      <c r="C32" s="5">
        <v>735</v>
      </c>
      <c r="D32" s="5">
        <v>9</v>
      </c>
      <c r="E32" s="5">
        <v>20</v>
      </c>
      <c r="F32" s="5">
        <v>14</v>
      </c>
      <c r="G32" s="5">
        <v>750</v>
      </c>
      <c r="H32" s="5">
        <v>881</v>
      </c>
    </row>
    <row r="33" spans="1:8">
      <c r="A33" s="5" t="s">
        <v>80</v>
      </c>
      <c r="B33" s="5">
        <v>870</v>
      </c>
      <c r="C33" s="5">
        <v>753</v>
      </c>
      <c r="D33" s="5">
        <v>10</v>
      </c>
      <c r="E33" s="5">
        <v>23</v>
      </c>
      <c r="F33" s="5">
        <v>16</v>
      </c>
      <c r="G33" s="5">
        <v>770</v>
      </c>
      <c r="H33" s="5">
        <v>885</v>
      </c>
    </row>
    <row r="34" spans="1:8">
      <c r="A34" s="5" t="s">
        <v>79</v>
      </c>
      <c r="B34" s="5">
        <v>891</v>
      </c>
      <c r="C34" s="5">
        <v>783</v>
      </c>
      <c r="D34" s="5">
        <v>11</v>
      </c>
      <c r="E34" s="5">
        <v>24</v>
      </c>
      <c r="F34" s="5">
        <v>15</v>
      </c>
      <c r="G34" s="5">
        <v>803</v>
      </c>
      <c r="H34" s="5">
        <v>901</v>
      </c>
    </row>
    <row r="35" spans="1:8">
      <c r="A35" s="5" t="s">
        <v>78</v>
      </c>
      <c r="B35" s="5">
        <v>915</v>
      </c>
      <c r="C35" s="5">
        <v>814</v>
      </c>
      <c r="D35" s="5">
        <v>13</v>
      </c>
      <c r="E35" s="5">
        <v>25</v>
      </c>
      <c r="F35" s="5">
        <v>16</v>
      </c>
      <c r="G35" s="5">
        <v>836</v>
      </c>
      <c r="H35" s="5">
        <v>914</v>
      </c>
    </row>
    <row r="36" spans="1:8">
      <c r="A36" s="5" t="s">
        <v>77</v>
      </c>
      <c r="B36" s="5">
        <v>939</v>
      </c>
      <c r="C36" s="5">
        <v>860</v>
      </c>
      <c r="D36" s="5">
        <v>17</v>
      </c>
      <c r="E36" s="5">
        <v>26</v>
      </c>
      <c r="F36" s="5">
        <v>17</v>
      </c>
      <c r="G36" s="5">
        <v>886</v>
      </c>
      <c r="H36" s="5">
        <v>944</v>
      </c>
    </row>
    <row r="37" spans="1:8">
      <c r="A37" s="5" t="s">
        <v>76</v>
      </c>
      <c r="B37" s="5">
        <v>961</v>
      </c>
      <c r="C37" s="5">
        <v>904</v>
      </c>
      <c r="D37" s="5">
        <v>20</v>
      </c>
      <c r="E37" s="5">
        <v>27</v>
      </c>
      <c r="F37" s="5">
        <v>18</v>
      </c>
      <c r="G37" s="5">
        <v>933</v>
      </c>
      <c r="H37" s="5">
        <v>971</v>
      </c>
    </row>
    <row r="38" spans="1:8">
      <c r="A38" s="5" t="s">
        <v>75</v>
      </c>
      <c r="B38" s="5">
        <v>983</v>
      </c>
      <c r="C38" s="5">
        <v>942</v>
      </c>
      <c r="D38" s="5">
        <v>21</v>
      </c>
      <c r="E38" s="5">
        <v>28</v>
      </c>
      <c r="F38" s="5">
        <v>19</v>
      </c>
      <c r="G38" s="5">
        <v>972</v>
      </c>
      <c r="H38" s="5">
        <v>989</v>
      </c>
    </row>
    <row r="39" spans="1:8">
      <c r="A39" s="5" t="s">
        <v>74</v>
      </c>
      <c r="B39" s="5">
        <v>1009</v>
      </c>
      <c r="C39" s="5">
        <v>958</v>
      </c>
      <c r="D39" s="5">
        <v>19</v>
      </c>
      <c r="E39" s="5">
        <v>27</v>
      </c>
      <c r="F39" s="5">
        <v>20</v>
      </c>
      <c r="G39" s="5">
        <v>984</v>
      </c>
      <c r="H39" s="5">
        <v>975</v>
      </c>
    </row>
    <row r="40" spans="1:8">
      <c r="A40" s="5" t="s">
        <v>73</v>
      </c>
      <c r="B40" s="5">
        <v>1038</v>
      </c>
      <c r="C40" s="5">
        <v>980</v>
      </c>
      <c r="D40" s="5">
        <v>16</v>
      </c>
      <c r="E40" s="5">
        <v>29</v>
      </c>
      <c r="F40" s="5">
        <v>21</v>
      </c>
      <c r="G40" s="5">
        <v>1004</v>
      </c>
      <c r="H40" s="5">
        <v>967</v>
      </c>
    </row>
    <row r="41" spans="1:8">
      <c r="A41" s="5" t="s">
        <v>72</v>
      </c>
      <c r="B41" s="5">
        <v>1067</v>
      </c>
      <c r="C41" s="5">
        <v>1031</v>
      </c>
      <c r="D41" s="5">
        <v>17</v>
      </c>
      <c r="E41" s="5">
        <v>32</v>
      </c>
      <c r="F41" s="5">
        <v>23</v>
      </c>
      <c r="G41" s="5">
        <v>1057</v>
      </c>
      <c r="H41" s="5">
        <v>991</v>
      </c>
    </row>
    <row r="42" spans="1:8">
      <c r="A42" s="5" t="s">
        <v>36</v>
      </c>
      <c r="B42" s="5">
        <v>1096</v>
      </c>
      <c r="C42" s="5">
        <v>1107</v>
      </c>
      <c r="D42" s="5">
        <v>18</v>
      </c>
      <c r="E42" s="5">
        <v>35</v>
      </c>
      <c r="F42" s="5">
        <v>23</v>
      </c>
      <c r="G42" s="5">
        <v>1137</v>
      </c>
      <c r="H42" s="5">
        <v>1037</v>
      </c>
    </row>
    <row r="43" spans="1:8">
      <c r="A43" s="5" t="s">
        <v>71</v>
      </c>
      <c r="B43" s="5">
        <v>1125</v>
      </c>
      <c r="C43" s="5">
        <v>1185</v>
      </c>
      <c r="D43" s="5">
        <v>24</v>
      </c>
      <c r="E43" s="5">
        <v>37</v>
      </c>
      <c r="F43" s="5">
        <v>24</v>
      </c>
      <c r="G43" s="5">
        <v>1222</v>
      </c>
      <c r="H43" s="5">
        <v>1086</v>
      </c>
    </row>
    <row r="44" spans="1:8">
      <c r="A44" s="5" t="s">
        <v>70</v>
      </c>
      <c r="B44" s="5">
        <v>1157</v>
      </c>
      <c r="C44" s="5">
        <v>1263</v>
      </c>
      <c r="D44" s="5">
        <v>28</v>
      </c>
      <c r="E44" s="5">
        <v>39</v>
      </c>
      <c r="F44" s="5">
        <v>26</v>
      </c>
      <c r="G44" s="5">
        <v>1304</v>
      </c>
      <c r="H44" s="5">
        <v>1127</v>
      </c>
    </row>
    <row r="45" spans="1:8">
      <c r="A45" s="5" t="s">
        <v>69</v>
      </c>
      <c r="B45" s="5">
        <v>1192</v>
      </c>
      <c r="C45" s="5">
        <v>1304</v>
      </c>
      <c r="D45" s="5">
        <v>27</v>
      </c>
      <c r="E45" s="5">
        <v>40</v>
      </c>
      <c r="F45" s="5">
        <v>25</v>
      </c>
      <c r="G45" s="5">
        <v>1346</v>
      </c>
      <c r="H45" s="5">
        <v>1129</v>
      </c>
    </row>
    <row r="46" spans="1:8">
      <c r="A46" s="5" t="s">
        <v>68</v>
      </c>
      <c r="B46" s="5">
        <v>1228</v>
      </c>
      <c r="C46" s="5">
        <v>1327</v>
      </c>
      <c r="D46" s="5">
        <v>24</v>
      </c>
      <c r="E46" s="5">
        <v>41</v>
      </c>
      <c r="F46" s="5">
        <v>28</v>
      </c>
      <c r="G46" s="5">
        <v>1364</v>
      </c>
      <c r="H46" s="5">
        <v>1111</v>
      </c>
    </row>
    <row r="47" spans="1:8">
      <c r="A47" s="5" t="s">
        <v>67</v>
      </c>
      <c r="B47" s="5">
        <v>1263</v>
      </c>
      <c r="C47" s="5">
        <v>1406</v>
      </c>
      <c r="D47" s="5">
        <v>25</v>
      </c>
      <c r="E47" s="5">
        <v>43</v>
      </c>
      <c r="F47" s="5">
        <v>31</v>
      </c>
      <c r="G47" s="5">
        <v>1443</v>
      </c>
      <c r="H47" s="5">
        <v>1143</v>
      </c>
    </row>
    <row r="48" spans="1:8">
      <c r="A48" s="5" t="s">
        <v>66</v>
      </c>
      <c r="B48" s="5">
        <v>1298</v>
      </c>
      <c r="C48" s="5">
        <v>1490</v>
      </c>
      <c r="D48" s="5">
        <v>29</v>
      </c>
      <c r="E48" s="5">
        <v>46</v>
      </c>
      <c r="F48" s="5">
        <v>34</v>
      </c>
      <c r="G48" s="5">
        <v>1531</v>
      </c>
      <c r="H48" s="5">
        <v>1180</v>
      </c>
    </row>
    <row r="49" spans="1:8">
      <c r="A49" s="5" t="s">
        <v>37</v>
      </c>
      <c r="B49" s="5">
        <v>1339</v>
      </c>
      <c r="C49" s="5">
        <v>1604</v>
      </c>
      <c r="D49" s="5">
        <v>33</v>
      </c>
      <c r="E49" s="5">
        <v>48</v>
      </c>
      <c r="F49" s="5">
        <v>35</v>
      </c>
      <c r="G49" s="5">
        <v>1650</v>
      </c>
      <c r="H49" s="5">
        <v>1232</v>
      </c>
    </row>
    <row r="50" spans="1:8">
      <c r="A50" s="5" t="s">
        <v>65</v>
      </c>
      <c r="B50" s="5">
        <v>1361</v>
      </c>
      <c r="C50" s="5">
        <v>1694</v>
      </c>
      <c r="D50" s="5">
        <v>41</v>
      </c>
      <c r="E50" s="5">
        <v>55</v>
      </c>
      <c r="F50" s="5">
        <v>39</v>
      </c>
      <c r="G50" s="5">
        <v>1751</v>
      </c>
      <c r="H50" s="5">
        <v>1287</v>
      </c>
    </row>
    <row r="51" spans="1:8">
      <c r="A51" s="5" t="s">
        <v>38</v>
      </c>
      <c r="B51" s="5">
        <v>1393</v>
      </c>
      <c r="C51" s="5">
        <v>1700</v>
      </c>
      <c r="D51" s="5">
        <v>41</v>
      </c>
      <c r="E51" s="5">
        <v>58</v>
      </c>
      <c r="F51" s="5">
        <v>37</v>
      </c>
      <c r="G51" s="5">
        <v>1762</v>
      </c>
      <c r="H51" s="5">
        <v>1265</v>
      </c>
    </row>
  </sheetData>
  <sheetProtection sheet="1" objects="1" scenarios="1"/>
  <printOptions gridLines="1" gridLinesSet="0"/>
  <pageMargins left="0.75" right="0.75" top="1" bottom="1" header="0.5" footer="0.5"/>
  <pageSetup paperSize="0"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/>
  </sheetViews>
  <sheetFormatPr baseColWidth="10" defaultColWidth="8.83203125" defaultRowHeight="12" x14ac:dyDescent="0"/>
  <cols>
    <col min="1" max="1" width="18.6640625" customWidth="1"/>
  </cols>
  <sheetData>
    <row r="1" spans="1:9" ht="20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</row>
    <row r="2" spans="1:9" ht="20" customHeight="1">
      <c r="A2" s="1" t="s">
        <v>2</v>
      </c>
      <c r="B2" s="3" t="s">
        <v>3</v>
      </c>
      <c r="C2" s="3"/>
      <c r="D2" s="3"/>
      <c r="E2" s="3"/>
      <c r="F2" s="3"/>
      <c r="G2" s="3"/>
      <c r="H2" s="3"/>
    </row>
    <row r="3" spans="1:9" ht="20" customHeight="1">
      <c r="A3" s="1" t="s">
        <v>4</v>
      </c>
      <c r="B3" s="2" t="s">
        <v>227</v>
      </c>
      <c r="C3" s="2"/>
      <c r="D3" s="2"/>
      <c r="E3" s="2"/>
      <c r="F3" s="2"/>
      <c r="G3" s="2"/>
      <c r="H3" s="2"/>
    </row>
    <row r="4" spans="1:9" ht="30" customHeight="1">
      <c r="A4" s="1" t="s">
        <v>201</v>
      </c>
      <c r="B4" s="4" t="s">
        <v>14</v>
      </c>
      <c r="C4" s="4" t="s">
        <v>14</v>
      </c>
      <c r="D4" s="4" t="s">
        <v>14</v>
      </c>
      <c r="E4" s="4" t="s">
        <v>14</v>
      </c>
      <c r="F4" s="4" t="s">
        <v>14</v>
      </c>
      <c r="G4" s="4" t="s">
        <v>14</v>
      </c>
      <c r="H4" s="4" t="s">
        <v>14</v>
      </c>
      <c r="I4" s="4" t="s">
        <v>16</v>
      </c>
    </row>
    <row r="5" spans="1:9" ht="30" customHeight="1">
      <c r="A5" s="1" t="s">
        <v>17</v>
      </c>
      <c r="B5" s="4" t="s">
        <v>199</v>
      </c>
      <c r="C5" s="4" t="s">
        <v>198</v>
      </c>
      <c r="D5" s="4" t="s">
        <v>197</v>
      </c>
      <c r="E5" s="4" t="s">
        <v>196</v>
      </c>
      <c r="F5" s="4" t="s">
        <v>195</v>
      </c>
      <c r="G5" s="4" t="s">
        <v>194</v>
      </c>
      <c r="H5" s="4" t="s">
        <v>193</v>
      </c>
      <c r="I5" s="4" t="s">
        <v>16</v>
      </c>
    </row>
    <row r="6" spans="1:9" ht="30" customHeight="1">
      <c r="A6" s="1" t="s">
        <v>22</v>
      </c>
      <c r="B6" s="4" t="s">
        <v>226</v>
      </c>
      <c r="C6" s="4" t="s">
        <v>225</v>
      </c>
      <c r="D6" s="4" t="s">
        <v>225</v>
      </c>
      <c r="E6" s="4" t="s">
        <v>225</v>
      </c>
      <c r="F6" s="4" t="s">
        <v>225</v>
      </c>
      <c r="G6" s="4" t="s">
        <v>225</v>
      </c>
      <c r="H6" s="4" t="s">
        <v>225</v>
      </c>
    </row>
    <row r="7" spans="1:9" ht="30" customHeight="1">
      <c r="A7" s="1" t="s">
        <v>21</v>
      </c>
      <c r="B7" s="4" t="s">
        <v>211</v>
      </c>
      <c r="C7" s="4" t="s">
        <v>210</v>
      </c>
      <c r="D7" s="4" t="s">
        <v>189</v>
      </c>
      <c r="E7" s="4" t="s">
        <v>189</v>
      </c>
      <c r="F7" s="4" t="s">
        <v>189</v>
      </c>
      <c r="G7" s="4" t="s">
        <v>189</v>
      </c>
      <c r="H7" s="4" t="s">
        <v>188</v>
      </c>
    </row>
    <row r="8" spans="1:9" ht="20" customHeight="1">
      <c r="A8" s="1" t="s">
        <v>23</v>
      </c>
      <c r="B8" s="4" t="s">
        <v>224</v>
      </c>
      <c r="C8" s="4" t="s">
        <v>224</v>
      </c>
      <c r="D8" s="4" t="s">
        <v>224</v>
      </c>
      <c r="E8" s="4" t="s">
        <v>224</v>
      </c>
      <c r="F8" s="4" t="s">
        <v>224</v>
      </c>
      <c r="G8" s="4" t="s">
        <v>224</v>
      </c>
      <c r="H8" s="4" t="s">
        <v>224</v>
      </c>
    </row>
    <row r="9" spans="1:9">
      <c r="A9" s="5" t="s">
        <v>37</v>
      </c>
      <c r="B9" s="5">
        <v>6925</v>
      </c>
      <c r="C9" s="5">
        <v>4180</v>
      </c>
      <c r="D9" s="5">
        <v>34</v>
      </c>
      <c r="E9" s="5">
        <v>197</v>
      </c>
      <c r="F9" s="5">
        <v>81</v>
      </c>
      <c r="G9" s="5">
        <v>4330</v>
      </c>
      <c r="H9" s="5">
        <v>625</v>
      </c>
    </row>
    <row r="10" spans="1:9">
      <c r="A10" s="5" t="s">
        <v>65</v>
      </c>
      <c r="B10" s="5">
        <v>6992</v>
      </c>
      <c r="C10" s="5">
        <v>4347</v>
      </c>
      <c r="D10" s="5">
        <v>34</v>
      </c>
      <c r="E10" s="5">
        <v>188</v>
      </c>
      <c r="F10" s="5">
        <v>83</v>
      </c>
      <c r="G10" s="5">
        <v>4486</v>
      </c>
      <c r="H10" s="5">
        <v>642</v>
      </c>
    </row>
    <row r="11" spans="1:9">
      <c r="A11" s="5" t="s">
        <v>38</v>
      </c>
      <c r="B11" s="5">
        <v>7062</v>
      </c>
      <c r="C11" s="5">
        <v>4374</v>
      </c>
      <c r="D11" s="5">
        <v>34</v>
      </c>
      <c r="E11" s="5">
        <v>185</v>
      </c>
      <c r="F11" s="5">
        <v>84</v>
      </c>
      <c r="G11" s="5">
        <v>4509</v>
      </c>
      <c r="H11" s="5">
        <v>638</v>
      </c>
    </row>
  </sheetData>
  <sheetProtection sheet="1" objects="1" scenarios="1"/>
  <printOptions gridLines="1" gridLinesSet="0"/>
  <pageMargins left="0.75" right="0.75" top="1" bottom="1" header="0.5" footer="0.5"/>
  <pageSetup paperSize="0"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/>
  </sheetViews>
  <sheetFormatPr baseColWidth="10" defaultColWidth="8.83203125" defaultRowHeight="12" x14ac:dyDescent="0"/>
  <cols>
    <col min="1" max="1" width="18.6640625" customWidth="1"/>
  </cols>
  <sheetData>
    <row r="1" spans="1:9" ht="20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</row>
    <row r="2" spans="1:9" ht="20" customHeight="1">
      <c r="A2" s="1" t="s">
        <v>2</v>
      </c>
      <c r="B2" s="3" t="s">
        <v>3</v>
      </c>
      <c r="C2" s="3"/>
      <c r="D2" s="3"/>
      <c r="E2" s="3"/>
      <c r="F2" s="3"/>
      <c r="G2" s="3"/>
      <c r="H2" s="3"/>
    </row>
    <row r="3" spans="1:9" ht="20" customHeight="1">
      <c r="A3" s="1" t="s">
        <v>4</v>
      </c>
      <c r="B3" s="2" t="s">
        <v>232</v>
      </c>
      <c r="C3" s="2"/>
      <c r="D3" s="2"/>
      <c r="E3" s="2"/>
      <c r="F3" s="2"/>
      <c r="G3" s="2"/>
      <c r="H3" s="2"/>
    </row>
    <row r="4" spans="1:9" ht="30" customHeight="1">
      <c r="A4" s="1" t="s">
        <v>201</v>
      </c>
      <c r="B4" s="4" t="s">
        <v>12</v>
      </c>
      <c r="C4" s="4" t="s">
        <v>12</v>
      </c>
      <c r="D4" s="4" t="s">
        <v>12</v>
      </c>
      <c r="E4" s="4" t="s">
        <v>12</v>
      </c>
      <c r="F4" s="4" t="s">
        <v>12</v>
      </c>
      <c r="G4" s="4" t="s">
        <v>12</v>
      </c>
      <c r="H4" s="4" t="s">
        <v>12</v>
      </c>
      <c r="I4" s="4" t="s">
        <v>16</v>
      </c>
    </row>
    <row r="5" spans="1:9" ht="30" customHeight="1">
      <c r="A5" s="1" t="s">
        <v>17</v>
      </c>
      <c r="B5" s="4" t="s">
        <v>199</v>
      </c>
      <c r="C5" s="4" t="s">
        <v>198</v>
      </c>
      <c r="D5" s="4" t="s">
        <v>197</v>
      </c>
      <c r="E5" s="4" t="s">
        <v>196</v>
      </c>
      <c r="F5" s="4" t="s">
        <v>195</v>
      </c>
      <c r="G5" s="4" t="s">
        <v>194</v>
      </c>
      <c r="H5" s="4" t="s">
        <v>193</v>
      </c>
      <c r="I5" s="4" t="s">
        <v>16</v>
      </c>
    </row>
    <row r="6" spans="1:9" ht="30" customHeight="1">
      <c r="A6" s="1" t="s">
        <v>22</v>
      </c>
      <c r="B6" s="4" t="s">
        <v>231</v>
      </c>
      <c r="C6" s="4" t="s">
        <v>230</v>
      </c>
      <c r="D6" s="4" t="s">
        <v>229</v>
      </c>
      <c r="E6" s="4" t="s">
        <v>229</v>
      </c>
      <c r="F6" s="4" t="s">
        <v>229</v>
      </c>
      <c r="G6" s="4" t="s">
        <v>229</v>
      </c>
      <c r="H6" s="4" t="s">
        <v>229</v>
      </c>
    </row>
    <row r="7" spans="1:9" ht="30" customHeight="1">
      <c r="A7" s="1" t="s">
        <v>21</v>
      </c>
      <c r="B7" s="4" t="s">
        <v>211</v>
      </c>
      <c r="C7" s="4" t="s">
        <v>210</v>
      </c>
      <c r="D7" s="4" t="s">
        <v>189</v>
      </c>
      <c r="E7" s="4" t="s">
        <v>189</v>
      </c>
      <c r="F7" s="4" t="s">
        <v>189</v>
      </c>
      <c r="G7" s="4" t="s">
        <v>189</v>
      </c>
      <c r="H7" s="4" t="s">
        <v>188</v>
      </c>
    </row>
    <row r="8" spans="1:9" ht="20" customHeight="1">
      <c r="A8" s="1" t="s">
        <v>23</v>
      </c>
      <c r="B8" s="4" t="s">
        <v>228</v>
      </c>
      <c r="C8" s="4" t="s">
        <v>228</v>
      </c>
      <c r="D8" s="4" t="s">
        <v>228</v>
      </c>
      <c r="E8" s="4" t="s">
        <v>228</v>
      </c>
      <c r="F8" s="4" t="s">
        <v>228</v>
      </c>
      <c r="G8" s="4" t="s">
        <v>228</v>
      </c>
      <c r="H8" s="4" t="s">
        <v>228</v>
      </c>
    </row>
    <row r="9" spans="1:9">
      <c r="A9" s="5" t="s">
        <v>35</v>
      </c>
      <c r="B9" s="5">
        <v>1600</v>
      </c>
      <c r="C9" s="5">
        <v>642</v>
      </c>
      <c r="D9" s="5">
        <v>8</v>
      </c>
      <c r="E9" s="5">
        <v>23</v>
      </c>
      <c r="F9" s="5">
        <v>13</v>
      </c>
      <c r="G9" s="5">
        <v>660</v>
      </c>
      <c r="H9" s="5">
        <v>413</v>
      </c>
    </row>
    <row r="10" spans="1:9">
      <c r="A10" s="5" t="s">
        <v>89</v>
      </c>
      <c r="B10" s="5">
        <v>1609</v>
      </c>
      <c r="C10" s="5">
        <v>658</v>
      </c>
      <c r="D10" s="5">
        <v>9</v>
      </c>
      <c r="E10" s="5">
        <v>25</v>
      </c>
      <c r="F10" s="5">
        <v>14</v>
      </c>
      <c r="G10" s="5">
        <v>678</v>
      </c>
      <c r="H10" s="5">
        <v>421</v>
      </c>
    </row>
    <row r="11" spans="1:9">
      <c r="A11" s="5" t="s">
        <v>88</v>
      </c>
      <c r="B11" s="5">
        <v>1622</v>
      </c>
      <c r="C11" s="5">
        <v>672</v>
      </c>
      <c r="D11" s="5">
        <v>9</v>
      </c>
      <c r="E11" s="5">
        <v>28</v>
      </c>
      <c r="F11" s="5">
        <v>14</v>
      </c>
      <c r="G11" s="5">
        <v>695</v>
      </c>
      <c r="H11" s="5">
        <v>428</v>
      </c>
    </row>
    <row r="12" spans="1:9">
      <c r="A12" s="5" t="s">
        <v>87</v>
      </c>
      <c r="B12" s="5">
        <v>1633</v>
      </c>
      <c r="C12" s="5">
        <v>689</v>
      </c>
      <c r="D12" s="5">
        <v>9</v>
      </c>
      <c r="E12" s="5">
        <v>29</v>
      </c>
      <c r="F12" s="5">
        <v>14</v>
      </c>
      <c r="G12" s="5">
        <v>713</v>
      </c>
      <c r="H12" s="5">
        <v>437</v>
      </c>
    </row>
    <row r="13" spans="1:9">
      <c r="A13" s="5" t="s">
        <v>86</v>
      </c>
      <c r="B13" s="5">
        <v>1644</v>
      </c>
      <c r="C13" s="5">
        <v>707</v>
      </c>
      <c r="D13" s="5">
        <v>10</v>
      </c>
      <c r="E13" s="5">
        <v>29</v>
      </c>
      <c r="F13" s="5">
        <v>14</v>
      </c>
      <c r="G13" s="5">
        <v>732</v>
      </c>
      <c r="H13" s="5">
        <v>445</v>
      </c>
    </row>
    <row r="14" spans="1:9">
      <c r="A14" s="5" t="s">
        <v>85</v>
      </c>
      <c r="B14" s="5">
        <v>1654</v>
      </c>
      <c r="C14" s="5">
        <v>723</v>
      </c>
      <c r="D14" s="5">
        <v>10</v>
      </c>
      <c r="E14" s="5">
        <v>33</v>
      </c>
      <c r="F14" s="5">
        <v>14</v>
      </c>
      <c r="G14" s="5">
        <v>752</v>
      </c>
      <c r="H14" s="5">
        <v>455</v>
      </c>
    </row>
    <row r="15" spans="1:9">
      <c r="A15" s="5" t="s">
        <v>84</v>
      </c>
      <c r="B15" s="5">
        <v>1666</v>
      </c>
      <c r="C15" s="5">
        <v>754</v>
      </c>
      <c r="D15" s="5">
        <v>10</v>
      </c>
      <c r="E15" s="5">
        <v>26</v>
      </c>
      <c r="F15" s="5">
        <v>14</v>
      </c>
      <c r="G15" s="5">
        <v>776</v>
      </c>
      <c r="H15" s="5">
        <v>466</v>
      </c>
    </row>
    <row r="16" spans="1:9">
      <c r="A16" s="5" t="s">
        <v>83</v>
      </c>
      <c r="B16" s="5">
        <v>1678</v>
      </c>
      <c r="C16" s="5">
        <v>763</v>
      </c>
      <c r="D16" s="5">
        <v>10</v>
      </c>
      <c r="E16" s="5">
        <v>28</v>
      </c>
      <c r="F16" s="5">
        <v>14</v>
      </c>
      <c r="G16" s="5">
        <v>787</v>
      </c>
      <c r="H16" s="5">
        <v>469</v>
      </c>
    </row>
    <row r="17" spans="1:8">
      <c r="A17" s="5" t="s">
        <v>82</v>
      </c>
      <c r="B17" s="5">
        <v>1691</v>
      </c>
      <c r="C17" s="5">
        <v>774</v>
      </c>
      <c r="D17" s="5">
        <v>10</v>
      </c>
      <c r="E17" s="5">
        <v>32</v>
      </c>
      <c r="F17" s="5">
        <v>14</v>
      </c>
      <c r="G17" s="5">
        <v>802</v>
      </c>
      <c r="H17" s="5">
        <v>474</v>
      </c>
    </row>
    <row r="18" spans="1:8">
      <c r="A18" s="5" t="s">
        <v>81</v>
      </c>
      <c r="B18" s="5">
        <v>1703</v>
      </c>
      <c r="C18" s="5">
        <v>788</v>
      </c>
      <c r="D18" s="5">
        <v>11</v>
      </c>
      <c r="E18" s="5">
        <v>31</v>
      </c>
      <c r="F18" s="5">
        <v>13</v>
      </c>
      <c r="G18" s="5">
        <v>817</v>
      </c>
      <c r="H18" s="5">
        <v>480</v>
      </c>
    </row>
    <row r="19" spans="1:8">
      <c r="A19" s="5" t="s">
        <v>80</v>
      </c>
      <c r="B19" s="5">
        <v>1718</v>
      </c>
      <c r="C19" s="5">
        <v>791</v>
      </c>
      <c r="D19" s="5">
        <v>12</v>
      </c>
      <c r="E19" s="5">
        <v>34</v>
      </c>
      <c r="F19" s="5">
        <v>14</v>
      </c>
      <c r="G19" s="5">
        <v>823</v>
      </c>
      <c r="H19" s="5">
        <v>479</v>
      </c>
    </row>
    <row r="20" spans="1:8">
      <c r="A20" s="5" t="s">
        <v>79</v>
      </c>
      <c r="B20" s="5">
        <v>1742</v>
      </c>
      <c r="C20" s="5">
        <v>811</v>
      </c>
      <c r="D20" s="5">
        <v>13</v>
      </c>
      <c r="E20" s="5">
        <v>36</v>
      </c>
      <c r="F20" s="5">
        <v>14</v>
      </c>
      <c r="G20" s="5">
        <v>846</v>
      </c>
      <c r="H20" s="5">
        <v>486</v>
      </c>
    </row>
    <row r="21" spans="1:8">
      <c r="A21" s="5" t="s">
        <v>78</v>
      </c>
      <c r="B21" s="5">
        <v>1770</v>
      </c>
      <c r="C21" s="5">
        <v>844</v>
      </c>
      <c r="D21" s="5">
        <v>14</v>
      </c>
      <c r="E21" s="5">
        <v>38</v>
      </c>
      <c r="F21" s="5">
        <v>14</v>
      </c>
      <c r="G21" s="5">
        <v>882</v>
      </c>
      <c r="H21" s="5">
        <v>498</v>
      </c>
    </row>
    <row r="22" spans="1:8">
      <c r="A22" s="5" t="s">
        <v>77</v>
      </c>
      <c r="B22" s="5">
        <v>1797</v>
      </c>
      <c r="C22" s="5">
        <v>877</v>
      </c>
      <c r="D22" s="5">
        <v>15</v>
      </c>
      <c r="E22" s="5">
        <v>38</v>
      </c>
      <c r="F22" s="5">
        <v>12</v>
      </c>
      <c r="G22" s="5">
        <v>918</v>
      </c>
      <c r="H22" s="5">
        <v>511</v>
      </c>
    </row>
    <row r="23" spans="1:8">
      <c r="A23" s="5" t="s">
        <v>76</v>
      </c>
      <c r="B23" s="5">
        <v>1827</v>
      </c>
      <c r="C23" s="5">
        <v>913</v>
      </c>
      <c r="D23" s="5">
        <v>17</v>
      </c>
      <c r="E23" s="5">
        <v>41</v>
      </c>
      <c r="F23" s="5">
        <v>12</v>
      </c>
      <c r="G23" s="5">
        <v>959</v>
      </c>
      <c r="H23" s="5">
        <v>525</v>
      </c>
    </row>
    <row r="24" spans="1:8">
      <c r="A24" s="5" t="s">
        <v>75</v>
      </c>
      <c r="B24" s="5">
        <v>1856</v>
      </c>
      <c r="C24" s="5">
        <v>950</v>
      </c>
      <c r="D24" s="5">
        <v>17</v>
      </c>
      <c r="E24" s="5">
        <v>35</v>
      </c>
      <c r="F24" s="5">
        <v>12</v>
      </c>
      <c r="G24" s="5">
        <v>990</v>
      </c>
      <c r="H24" s="5">
        <v>533</v>
      </c>
    </row>
    <row r="25" spans="1:8">
      <c r="A25" s="5" t="s">
        <v>74</v>
      </c>
      <c r="B25" s="5">
        <v>1885</v>
      </c>
      <c r="C25" s="5">
        <v>991</v>
      </c>
      <c r="D25" s="5">
        <v>16</v>
      </c>
      <c r="E25" s="5">
        <v>32</v>
      </c>
      <c r="F25" s="5">
        <v>13</v>
      </c>
      <c r="G25" s="5">
        <v>1026</v>
      </c>
      <c r="H25" s="5">
        <v>544</v>
      </c>
    </row>
    <row r="26" spans="1:8">
      <c r="A26" s="5" t="s">
        <v>73</v>
      </c>
      <c r="B26" s="5">
        <v>1914</v>
      </c>
      <c r="C26" s="5">
        <v>1007</v>
      </c>
      <c r="D26" s="5">
        <v>17</v>
      </c>
      <c r="E26" s="5">
        <v>33</v>
      </c>
      <c r="F26" s="5">
        <v>15</v>
      </c>
      <c r="G26" s="5">
        <v>1042</v>
      </c>
      <c r="H26" s="5">
        <v>544</v>
      </c>
    </row>
    <row r="27" spans="1:8">
      <c r="A27" s="5" t="s">
        <v>72</v>
      </c>
      <c r="B27" s="5">
        <v>1943</v>
      </c>
      <c r="C27" s="5">
        <v>1040</v>
      </c>
      <c r="D27" s="5">
        <v>18</v>
      </c>
      <c r="E27" s="5">
        <v>40</v>
      </c>
      <c r="F27" s="5">
        <v>16</v>
      </c>
      <c r="G27" s="5">
        <v>1082</v>
      </c>
      <c r="H27" s="5">
        <v>557</v>
      </c>
    </row>
    <row r="28" spans="1:8">
      <c r="A28" s="5" t="s">
        <v>36</v>
      </c>
      <c r="B28" s="5">
        <v>1971</v>
      </c>
      <c r="C28" s="5">
        <v>1081</v>
      </c>
      <c r="D28" s="5">
        <v>19</v>
      </c>
      <c r="E28" s="5">
        <v>45</v>
      </c>
      <c r="F28" s="5">
        <v>16</v>
      </c>
      <c r="G28" s="5">
        <v>1129</v>
      </c>
      <c r="H28" s="5">
        <v>573</v>
      </c>
    </row>
    <row r="29" spans="1:8">
      <c r="A29" s="5" t="s">
        <v>71</v>
      </c>
      <c r="B29" s="5">
        <v>1999</v>
      </c>
      <c r="C29" s="5">
        <v>1124</v>
      </c>
      <c r="D29" s="5">
        <v>21</v>
      </c>
      <c r="E29" s="5">
        <v>46</v>
      </c>
      <c r="F29" s="5">
        <v>16</v>
      </c>
      <c r="G29" s="5">
        <v>1175</v>
      </c>
      <c r="H29" s="5">
        <v>588</v>
      </c>
    </row>
    <row r="30" spans="1:8">
      <c r="A30" s="5" t="s">
        <v>70</v>
      </c>
      <c r="B30" s="5">
        <v>2026</v>
      </c>
      <c r="C30" s="5">
        <v>1172</v>
      </c>
      <c r="D30" s="5">
        <v>24</v>
      </c>
      <c r="E30" s="5">
        <v>50</v>
      </c>
      <c r="F30" s="5">
        <v>16</v>
      </c>
      <c r="G30" s="5">
        <v>1230</v>
      </c>
      <c r="H30" s="5">
        <v>607</v>
      </c>
    </row>
    <row r="31" spans="1:8">
      <c r="A31" s="5" t="s">
        <v>69</v>
      </c>
      <c r="B31" s="5">
        <v>2052</v>
      </c>
      <c r="C31" s="5">
        <v>1233</v>
      </c>
      <c r="D31" s="5">
        <v>23</v>
      </c>
      <c r="E31" s="5">
        <v>50</v>
      </c>
      <c r="F31" s="5">
        <v>17</v>
      </c>
      <c r="G31" s="5">
        <v>1289</v>
      </c>
      <c r="H31" s="5">
        <v>628</v>
      </c>
    </row>
    <row r="32" spans="1:8">
      <c r="A32" s="5" t="s">
        <v>68</v>
      </c>
      <c r="B32" s="5">
        <v>2079</v>
      </c>
      <c r="C32" s="5">
        <v>1277</v>
      </c>
      <c r="D32" s="5">
        <v>22</v>
      </c>
      <c r="E32" s="5">
        <v>40</v>
      </c>
      <c r="F32" s="5">
        <v>17</v>
      </c>
      <c r="G32" s="5">
        <v>1322</v>
      </c>
      <c r="H32" s="5">
        <v>636</v>
      </c>
    </row>
    <row r="33" spans="1:8">
      <c r="A33" s="5" t="s">
        <v>67</v>
      </c>
      <c r="B33" s="5">
        <v>2106</v>
      </c>
      <c r="C33" s="5">
        <v>1312</v>
      </c>
      <c r="D33" s="5">
        <v>24</v>
      </c>
      <c r="E33" s="5">
        <v>50</v>
      </c>
      <c r="F33" s="5">
        <v>19</v>
      </c>
      <c r="G33" s="5">
        <v>1367</v>
      </c>
      <c r="H33" s="5">
        <v>649</v>
      </c>
    </row>
    <row r="34" spans="1:8">
      <c r="A34" s="5" t="s">
        <v>66</v>
      </c>
      <c r="B34" s="5">
        <v>2132</v>
      </c>
      <c r="C34" s="5">
        <v>1364</v>
      </c>
      <c r="D34" s="5">
        <v>25</v>
      </c>
      <c r="E34" s="5">
        <v>59</v>
      </c>
      <c r="F34" s="5">
        <v>21</v>
      </c>
      <c r="G34" s="5">
        <v>1427</v>
      </c>
      <c r="H34" s="5">
        <v>669</v>
      </c>
    </row>
    <row r="35" spans="1:8">
      <c r="A35" s="5" t="s">
        <v>37</v>
      </c>
      <c r="B35" s="5">
        <v>2159</v>
      </c>
      <c r="C35" s="5">
        <v>1410</v>
      </c>
      <c r="D35" s="5">
        <v>27</v>
      </c>
      <c r="E35" s="5">
        <v>64</v>
      </c>
      <c r="F35" s="5">
        <v>20</v>
      </c>
      <c r="G35" s="5">
        <v>1481</v>
      </c>
      <c r="H35" s="5">
        <v>686</v>
      </c>
    </row>
    <row r="36" spans="1:8">
      <c r="A36" s="5" t="s">
        <v>65</v>
      </c>
      <c r="B36" s="5">
        <v>2181</v>
      </c>
      <c r="C36" s="5">
        <v>1474</v>
      </c>
      <c r="D36" s="5">
        <v>28</v>
      </c>
      <c r="E36" s="5">
        <v>65</v>
      </c>
      <c r="F36" s="5">
        <v>21</v>
      </c>
      <c r="G36" s="5">
        <v>1546</v>
      </c>
      <c r="H36" s="5">
        <v>709</v>
      </c>
    </row>
    <row r="37" spans="1:8">
      <c r="A37" s="5" t="s">
        <v>38</v>
      </c>
      <c r="B37" s="5">
        <v>2209</v>
      </c>
      <c r="C37" s="5">
        <v>1535</v>
      </c>
      <c r="D37" s="5">
        <v>32</v>
      </c>
      <c r="E37" s="5">
        <v>67</v>
      </c>
      <c r="F37" s="5">
        <v>22</v>
      </c>
      <c r="G37" s="5">
        <v>1612</v>
      </c>
      <c r="H37" s="5">
        <v>730</v>
      </c>
    </row>
  </sheetData>
  <sheetProtection sheet="1" objects="1" scenarios="1"/>
  <printOptions gridLines="1" gridLinesSet="0"/>
  <pageMargins left="0.75" right="0.75" top="1" bottom="1" header="0.5" footer="0.5"/>
  <pageSetup paperSize="0"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/>
  </sheetViews>
  <sheetFormatPr baseColWidth="10" defaultColWidth="8.83203125" defaultRowHeight="12" x14ac:dyDescent="0"/>
  <cols>
    <col min="1" max="1" width="18.6640625" customWidth="1"/>
  </cols>
  <sheetData>
    <row r="1" spans="1:9" ht="20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</row>
    <row r="2" spans="1:9" ht="20" customHeight="1">
      <c r="A2" s="1" t="s">
        <v>2</v>
      </c>
      <c r="B2" s="3" t="s">
        <v>3</v>
      </c>
      <c r="C2" s="3"/>
      <c r="D2" s="3"/>
      <c r="E2" s="3"/>
      <c r="F2" s="3"/>
      <c r="G2" s="3"/>
      <c r="H2" s="3"/>
    </row>
    <row r="3" spans="1:9" ht="20" customHeight="1">
      <c r="A3" s="1" t="s">
        <v>4</v>
      </c>
      <c r="B3" s="2" t="s">
        <v>236</v>
      </c>
      <c r="C3" s="2"/>
      <c r="D3" s="2"/>
      <c r="E3" s="2"/>
      <c r="F3" s="2"/>
      <c r="G3" s="2"/>
      <c r="H3" s="2"/>
    </row>
    <row r="4" spans="1:9" ht="30" customHeight="1">
      <c r="A4" s="1" t="s">
        <v>201</v>
      </c>
      <c r="B4" s="4" t="s">
        <v>13</v>
      </c>
      <c r="C4" s="4" t="s">
        <v>13</v>
      </c>
      <c r="D4" s="4" t="s">
        <v>13</v>
      </c>
      <c r="E4" s="4" t="s">
        <v>13</v>
      </c>
      <c r="F4" s="4" t="s">
        <v>13</v>
      </c>
      <c r="G4" s="4" t="s">
        <v>13</v>
      </c>
      <c r="H4" s="4" t="s">
        <v>13</v>
      </c>
      <c r="I4" s="4" t="s">
        <v>16</v>
      </c>
    </row>
    <row r="5" spans="1:9" ht="30" customHeight="1">
      <c r="A5" s="1" t="s">
        <v>17</v>
      </c>
      <c r="B5" s="4" t="s">
        <v>199</v>
      </c>
      <c r="C5" s="4" t="s">
        <v>198</v>
      </c>
      <c r="D5" s="4" t="s">
        <v>197</v>
      </c>
      <c r="E5" s="4" t="s">
        <v>196</v>
      </c>
      <c r="F5" s="4" t="s">
        <v>195</v>
      </c>
      <c r="G5" s="4" t="s">
        <v>194</v>
      </c>
      <c r="H5" s="4" t="s">
        <v>193</v>
      </c>
      <c r="I5" s="4" t="s">
        <v>16</v>
      </c>
    </row>
    <row r="6" spans="1:9" ht="30" customHeight="1">
      <c r="A6" s="1" t="s">
        <v>22</v>
      </c>
      <c r="B6" s="4" t="s">
        <v>235</v>
      </c>
      <c r="C6" s="4" t="s">
        <v>234</v>
      </c>
      <c r="D6" s="4" t="s">
        <v>234</v>
      </c>
      <c r="E6" s="4" t="s">
        <v>234</v>
      </c>
      <c r="F6" s="4" t="s">
        <v>234</v>
      </c>
      <c r="G6" s="4" t="s">
        <v>234</v>
      </c>
      <c r="H6" s="4" t="s">
        <v>234</v>
      </c>
    </row>
    <row r="7" spans="1:9" ht="30" customHeight="1">
      <c r="A7" s="1" t="s">
        <v>21</v>
      </c>
      <c r="B7" s="4" t="s">
        <v>211</v>
      </c>
      <c r="C7" s="4" t="s">
        <v>210</v>
      </c>
      <c r="D7" s="4" t="s">
        <v>189</v>
      </c>
      <c r="E7" s="4" t="s">
        <v>189</v>
      </c>
      <c r="F7" s="4" t="s">
        <v>189</v>
      </c>
      <c r="G7" s="4" t="s">
        <v>189</v>
      </c>
      <c r="H7" s="4" t="s">
        <v>188</v>
      </c>
    </row>
    <row r="8" spans="1:9" ht="20" customHeight="1">
      <c r="A8" s="1" t="s">
        <v>23</v>
      </c>
      <c r="B8" s="4" t="s">
        <v>233</v>
      </c>
      <c r="C8" s="4" t="s">
        <v>233</v>
      </c>
      <c r="D8" s="4" t="s">
        <v>233</v>
      </c>
      <c r="E8" s="4" t="s">
        <v>233</v>
      </c>
      <c r="F8" s="4" t="s">
        <v>233</v>
      </c>
      <c r="G8" s="4" t="s">
        <v>233</v>
      </c>
      <c r="H8" s="4" t="s">
        <v>233</v>
      </c>
    </row>
    <row r="9" spans="1:9">
      <c r="A9" s="5" t="s">
        <v>36</v>
      </c>
      <c r="B9" s="5">
        <v>2265</v>
      </c>
      <c r="C9" s="5">
        <v>1229</v>
      </c>
      <c r="D9" s="5">
        <v>12</v>
      </c>
      <c r="E9" s="5">
        <v>50</v>
      </c>
      <c r="F9" s="5">
        <v>18</v>
      </c>
      <c r="G9" s="5">
        <v>1273</v>
      </c>
      <c r="H9" s="5">
        <v>562</v>
      </c>
    </row>
    <row r="10" spans="1:9">
      <c r="A10" s="5" t="s">
        <v>71</v>
      </c>
      <c r="B10" s="5">
        <v>2292</v>
      </c>
      <c r="C10" s="5">
        <v>1273</v>
      </c>
      <c r="D10" s="5">
        <v>12</v>
      </c>
      <c r="E10" s="5">
        <v>53</v>
      </c>
      <c r="F10" s="5">
        <v>19</v>
      </c>
      <c r="G10" s="5">
        <v>1319</v>
      </c>
      <c r="H10" s="5">
        <v>575</v>
      </c>
    </row>
    <row r="11" spans="1:9">
      <c r="A11" s="5" t="s">
        <v>70</v>
      </c>
      <c r="B11" s="5">
        <v>2318</v>
      </c>
      <c r="C11" s="5">
        <v>1319</v>
      </c>
      <c r="D11" s="5">
        <v>13</v>
      </c>
      <c r="E11" s="5">
        <v>55</v>
      </c>
      <c r="F11" s="5">
        <v>19</v>
      </c>
      <c r="G11" s="5">
        <v>1368</v>
      </c>
      <c r="H11" s="5">
        <v>590</v>
      </c>
    </row>
    <row r="12" spans="1:9">
      <c r="A12" s="5" t="s">
        <v>69</v>
      </c>
      <c r="B12" s="5">
        <v>2345</v>
      </c>
      <c r="C12" s="5">
        <v>1380</v>
      </c>
      <c r="D12" s="5">
        <v>14</v>
      </c>
      <c r="E12" s="5">
        <v>50</v>
      </c>
      <c r="F12" s="5">
        <v>20</v>
      </c>
      <c r="G12" s="5">
        <v>1424</v>
      </c>
      <c r="H12" s="5">
        <v>607</v>
      </c>
    </row>
    <row r="13" spans="1:9">
      <c r="A13" s="5" t="s">
        <v>68</v>
      </c>
      <c r="B13" s="5">
        <v>2372</v>
      </c>
      <c r="C13" s="5">
        <v>1396</v>
      </c>
      <c r="D13" s="5">
        <v>15</v>
      </c>
      <c r="E13" s="5">
        <v>52</v>
      </c>
      <c r="F13" s="5">
        <v>21</v>
      </c>
      <c r="G13" s="5">
        <v>1442</v>
      </c>
      <c r="H13" s="5">
        <v>608</v>
      </c>
    </row>
    <row r="14" spans="1:9">
      <c r="A14" s="5" t="s">
        <v>67</v>
      </c>
      <c r="B14" s="5">
        <v>2400</v>
      </c>
      <c r="C14" s="5">
        <v>1450</v>
      </c>
      <c r="D14" s="5">
        <v>14</v>
      </c>
      <c r="E14" s="5">
        <v>61</v>
      </c>
      <c r="F14" s="5">
        <v>21</v>
      </c>
      <c r="G14" s="5">
        <v>1504</v>
      </c>
      <c r="H14" s="5">
        <v>627</v>
      </c>
    </row>
    <row r="15" spans="1:9">
      <c r="A15" s="5" t="s">
        <v>66</v>
      </c>
      <c r="B15" s="5">
        <v>2427</v>
      </c>
      <c r="C15" s="5">
        <v>1520</v>
      </c>
      <c r="D15" s="5">
        <v>17</v>
      </c>
      <c r="E15" s="5">
        <v>64</v>
      </c>
      <c r="F15" s="5">
        <v>22</v>
      </c>
      <c r="G15" s="5">
        <v>1579</v>
      </c>
      <c r="H15" s="5">
        <v>651</v>
      </c>
    </row>
    <row r="16" spans="1:9">
      <c r="A16" s="5" t="s">
        <v>37</v>
      </c>
      <c r="B16" s="5">
        <v>2451</v>
      </c>
      <c r="C16" s="5">
        <v>1601</v>
      </c>
      <c r="D16" s="5">
        <v>20</v>
      </c>
      <c r="E16" s="5">
        <v>62</v>
      </c>
      <c r="F16" s="5">
        <v>21</v>
      </c>
      <c r="G16" s="5">
        <v>1662</v>
      </c>
      <c r="H16" s="5">
        <v>678</v>
      </c>
    </row>
    <row r="17" spans="1:8">
      <c r="A17" s="5" t="s">
        <v>65</v>
      </c>
      <c r="B17" s="5">
        <v>2477</v>
      </c>
      <c r="C17" s="5">
        <v>1649</v>
      </c>
      <c r="D17" s="5">
        <v>20</v>
      </c>
      <c r="E17" s="5">
        <v>61</v>
      </c>
      <c r="F17" s="5">
        <v>22</v>
      </c>
      <c r="G17" s="5">
        <v>1708</v>
      </c>
      <c r="H17" s="5">
        <v>690</v>
      </c>
    </row>
    <row r="18" spans="1:8">
      <c r="A18" s="5" t="s">
        <v>38</v>
      </c>
      <c r="B18" s="5">
        <v>2505</v>
      </c>
      <c r="C18" s="5">
        <v>1689</v>
      </c>
      <c r="D18" s="5">
        <v>20</v>
      </c>
      <c r="E18" s="5">
        <v>60</v>
      </c>
      <c r="F18" s="5">
        <v>22</v>
      </c>
      <c r="G18" s="5">
        <v>1747</v>
      </c>
      <c r="H18" s="5">
        <v>697</v>
      </c>
    </row>
  </sheetData>
  <sheetProtection sheet="1" objects="1" scenarios="1"/>
  <printOptions gridLines="1" gridLinesSet="0"/>
  <pageMargins left="0.75" right="0.75" top="1" bottom="1" header="0.5" footer="0.5"/>
  <pageSetup paperSize="0"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G24" sqref="G24"/>
    </sheetView>
  </sheetViews>
  <sheetFormatPr baseColWidth="10" defaultColWidth="8.83203125" defaultRowHeight="12" x14ac:dyDescent="0"/>
  <cols>
    <col min="1" max="1" width="18.6640625" customWidth="1"/>
  </cols>
  <sheetData>
    <row r="1" spans="1:19" ht="20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9" ht="20" customHeight="1">
      <c r="A2" s="1" t="s">
        <v>2</v>
      </c>
      <c r="B2" s="3" t="s">
        <v>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9" ht="20" customHeight="1">
      <c r="A3" s="1" t="s">
        <v>4</v>
      </c>
      <c r="B3" s="2" t="s">
        <v>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9" ht="30" customHeight="1">
      <c r="A4" s="1" t="s">
        <v>6</v>
      </c>
      <c r="B4" s="4" t="s">
        <v>7</v>
      </c>
      <c r="C4" s="4" t="s">
        <v>7</v>
      </c>
      <c r="D4" s="4" t="s">
        <v>8</v>
      </c>
      <c r="E4" s="4" t="s">
        <v>8</v>
      </c>
      <c r="F4" s="4" t="s">
        <v>9</v>
      </c>
      <c r="G4" s="4" t="s">
        <v>9</v>
      </c>
      <c r="H4" s="4" t="s">
        <v>10</v>
      </c>
      <c r="I4" s="4" t="s">
        <v>10</v>
      </c>
      <c r="J4" s="4" t="s">
        <v>11</v>
      </c>
      <c r="K4" s="4" t="s">
        <v>11</v>
      </c>
      <c r="L4" s="4" t="s">
        <v>12</v>
      </c>
      <c r="M4" s="4" t="s">
        <v>12</v>
      </c>
      <c r="N4" s="4" t="s">
        <v>13</v>
      </c>
      <c r="O4" s="4" t="s">
        <v>13</v>
      </c>
      <c r="P4" s="4" t="s">
        <v>14</v>
      </c>
      <c r="Q4" s="4" t="s">
        <v>14</v>
      </c>
      <c r="R4" s="4" t="s">
        <v>15</v>
      </c>
      <c r="S4" s="4" t="s">
        <v>16</v>
      </c>
    </row>
    <row r="5" spans="1:19" ht="30" customHeight="1">
      <c r="A5" s="1" t="s">
        <v>17</v>
      </c>
      <c r="B5" s="4" t="s">
        <v>18</v>
      </c>
      <c r="C5" s="4" t="s">
        <v>19</v>
      </c>
      <c r="D5" s="4" t="s">
        <v>18</v>
      </c>
      <c r="E5" s="4" t="s">
        <v>19</v>
      </c>
      <c r="F5" s="4" t="s">
        <v>18</v>
      </c>
      <c r="G5" s="4" t="s">
        <v>19</v>
      </c>
      <c r="H5" s="4" t="s">
        <v>18</v>
      </c>
      <c r="I5" s="4" t="s">
        <v>19</v>
      </c>
      <c r="J5" s="4" t="s">
        <v>18</v>
      </c>
      <c r="K5" s="4" t="s">
        <v>19</v>
      </c>
      <c r="L5" s="4" t="s">
        <v>18</v>
      </c>
      <c r="M5" s="4" t="s">
        <v>19</v>
      </c>
      <c r="N5" s="4" t="s">
        <v>18</v>
      </c>
      <c r="O5" s="4" t="s">
        <v>19</v>
      </c>
      <c r="P5" s="4" t="s">
        <v>18</v>
      </c>
      <c r="Q5" s="4" t="s">
        <v>19</v>
      </c>
      <c r="R5" s="4" t="s">
        <v>20</v>
      </c>
      <c r="S5" s="4" t="s">
        <v>16</v>
      </c>
    </row>
    <row r="6" spans="1:19" ht="30" customHeight="1">
      <c r="A6" s="1" t="s">
        <v>22</v>
      </c>
      <c r="B6" s="4" t="s">
        <v>24</v>
      </c>
      <c r="C6" s="4" t="s">
        <v>24</v>
      </c>
      <c r="D6" s="4" t="s">
        <v>24</v>
      </c>
      <c r="E6" s="4" t="s">
        <v>24</v>
      </c>
      <c r="F6" s="4" t="s">
        <v>24</v>
      </c>
      <c r="G6" s="4" t="s">
        <v>24</v>
      </c>
      <c r="H6" s="4" t="s">
        <v>24</v>
      </c>
      <c r="I6" s="4" t="s">
        <v>24</v>
      </c>
      <c r="J6" s="4" t="s">
        <v>24</v>
      </c>
      <c r="K6" s="4" t="s">
        <v>24</v>
      </c>
      <c r="L6" s="4" t="s">
        <v>24</v>
      </c>
      <c r="M6" s="4" t="s">
        <v>24</v>
      </c>
      <c r="N6" s="4" t="s">
        <v>24</v>
      </c>
      <c r="O6" s="4" t="s">
        <v>24</v>
      </c>
      <c r="P6" s="4" t="s">
        <v>24</v>
      </c>
      <c r="Q6" s="4" t="s">
        <v>24</v>
      </c>
      <c r="R6" s="4" t="s">
        <v>24</v>
      </c>
    </row>
    <row r="7" spans="1:19" ht="30" customHeight="1">
      <c r="A7" s="1" t="s">
        <v>21</v>
      </c>
      <c r="B7" s="4" t="s">
        <v>25</v>
      </c>
      <c r="C7" s="4" t="s">
        <v>27</v>
      </c>
      <c r="D7" s="4" t="s">
        <v>25</v>
      </c>
      <c r="E7" s="4" t="s">
        <v>27</v>
      </c>
      <c r="F7" s="4" t="s">
        <v>25</v>
      </c>
      <c r="G7" s="4" t="s">
        <v>27</v>
      </c>
      <c r="H7" s="4" t="s">
        <v>25</v>
      </c>
      <c r="I7" s="4" t="s">
        <v>27</v>
      </c>
      <c r="J7" s="4" t="s">
        <v>25</v>
      </c>
      <c r="K7" s="4" t="s">
        <v>27</v>
      </c>
      <c r="L7" s="4" t="s">
        <v>25</v>
      </c>
      <c r="M7" s="4" t="s">
        <v>27</v>
      </c>
      <c r="N7" s="4" t="s">
        <v>25</v>
      </c>
      <c r="O7" s="4" t="s">
        <v>27</v>
      </c>
      <c r="P7" s="4" t="s">
        <v>25</v>
      </c>
      <c r="Q7" s="4" t="s">
        <v>27</v>
      </c>
      <c r="R7" s="4" t="s">
        <v>28</v>
      </c>
    </row>
    <row r="8" spans="1:19" ht="20" customHeight="1">
      <c r="A8" s="1" t="s">
        <v>23</v>
      </c>
      <c r="B8" s="4" t="s">
        <v>26</v>
      </c>
      <c r="C8" s="4" t="s">
        <v>26</v>
      </c>
      <c r="D8" s="4" t="s">
        <v>26</v>
      </c>
      <c r="E8" s="4" t="s">
        <v>26</v>
      </c>
      <c r="F8" s="4" t="s">
        <v>26</v>
      </c>
      <c r="G8" s="4" t="s">
        <v>26</v>
      </c>
      <c r="H8" s="4" t="s">
        <v>26</v>
      </c>
      <c r="I8" s="4" t="s">
        <v>26</v>
      </c>
      <c r="J8" s="4" t="s">
        <v>26</v>
      </c>
      <c r="K8" s="4" t="s">
        <v>26</v>
      </c>
      <c r="L8" s="4" t="s">
        <v>26</v>
      </c>
      <c r="M8" s="4" t="s">
        <v>26</v>
      </c>
      <c r="N8" s="4" t="s">
        <v>26</v>
      </c>
      <c r="O8" s="4" t="s">
        <v>26</v>
      </c>
      <c r="P8" s="4" t="s">
        <v>26</v>
      </c>
      <c r="Q8" s="4" t="s">
        <v>26</v>
      </c>
      <c r="R8" s="4" t="s">
        <v>26</v>
      </c>
    </row>
    <row r="9" spans="1:19">
      <c r="A9" s="5" t="s">
        <v>29</v>
      </c>
      <c r="B9" s="5">
        <v>35628</v>
      </c>
      <c r="C9" s="5">
        <v>100</v>
      </c>
      <c r="D9" s="5">
        <v>16650</v>
      </c>
      <c r="E9" s="5">
        <v>46.7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>
        <v>46.7</v>
      </c>
    </row>
    <row r="10" spans="1:19">
      <c r="A10" s="5" t="s">
        <v>30</v>
      </c>
      <c r="B10" s="5">
        <v>39548</v>
      </c>
      <c r="C10" s="5">
        <v>100</v>
      </c>
      <c r="D10" s="5">
        <v>19336</v>
      </c>
      <c r="E10" s="5">
        <v>48.9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>
        <v>48.9</v>
      </c>
    </row>
    <row r="11" spans="1:19">
      <c r="A11" s="5" t="s">
        <v>31</v>
      </c>
      <c r="B11" s="5">
        <v>40494</v>
      </c>
      <c r="C11" s="5">
        <v>100</v>
      </c>
      <c r="D11" s="5">
        <v>24246</v>
      </c>
      <c r="E11" s="5">
        <v>59.9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>
        <v>59.9</v>
      </c>
    </row>
    <row r="12" spans="1:19">
      <c r="A12" s="5" t="s">
        <v>32</v>
      </c>
      <c r="B12" s="5">
        <v>40995</v>
      </c>
      <c r="C12" s="5">
        <v>100</v>
      </c>
      <c r="D12" s="5">
        <v>24638</v>
      </c>
      <c r="E12" s="5">
        <v>60.1</v>
      </c>
      <c r="F12" s="5"/>
      <c r="G12" s="5"/>
      <c r="H12" s="5">
        <v>458</v>
      </c>
      <c r="I12" s="5">
        <v>1.1000000000000001</v>
      </c>
      <c r="J12" s="5"/>
      <c r="K12" s="5"/>
      <c r="L12" s="5"/>
      <c r="M12" s="5"/>
      <c r="N12" s="5"/>
      <c r="O12" s="5"/>
      <c r="P12" s="5"/>
      <c r="Q12" s="5"/>
      <c r="R12" s="5">
        <v>61.2</v>
      </c>
    </row>
    <row r="13" spans="1:19">
      <c r="A13" s="5" t="s">
        <v>33</v>
      </c>
      <c r="B13" s="5">
        <v>41185</v>
      </c>
      <c r="C13" s="5">
        <v>100</v>
      </c>
      <c r="D13" s="5">
        <v>24758</v>
      </c>
      <c r="E13" s="5">
        <v>60.1</v>
      </c>
      <c r="F13" s="5"/>
      <c r="G13" s="5"/>
      <c r="H13" s="5">
        <v>470</v>
      </c>
      <c r="I13" s="5">
        <v>1.1000000000000001</v>
      </c>
      <c r="J13" s="5">
        <v>857</v>
      </c>
      <c r="K13" s="5">
        <v>2.1</v>
      </c>
      <c r="L13" s="5"/>
      <c r="M13" s="5"/>
      <c r="N13" s="5"/>
      <c r="O13" s="5"/>
      <c r="P13" s="5"/>
      <c r="Q13" s="5"/>
      <c r="R13" s="5">
        <v>63.3</v>
      </c>
    </row>
    <row r="14" spans="1:19">
      <c r="A14" s="5" t="s">
        <v>34</v>
      </c>
      <c r="B14" s="5">
        <v>41983</v>
      </c>
      <c r="C14" s="5">
        <v>100</v>
      </c>
      <c r="D14" s="5">
        <v>25256</v>
      </c>
      <c r="E14" s="5">
        <v>60.2</v>
      </c>
      <c r="F14" s="5">
        <v>2683</v>
      </c>
      <c r="G14" s="5">
        <v>6.4</v>
      </c>
      <c r="H14" s="5">
        <v>503</v>
      </c>
      <c r="I14" s="5">
        <v>1.2</v>
      </c>
      <c r="J14" s="5">
        <v>871</v>
      </c>
      <c r="K14" s="5">
        <v>2.1</v>
      </c>
      <c r="L14" s="5"/>
      <c r="M14" s="5"/>
      <c r="N14" s="5"/>
      <c r="O14" s="5"/>
      <c r="P14" s="5"/>
      <c r="Q14" s="5"/>
      <c r="R14" s="5">
        <v>69.900000000000006</v>
      </c>
    </row>
    <row r="15" spans="1:19">
      <c r="A15" s="5" t="s">
        <v>35</v>
      </c>
      <c r="B15" s="5">
        <v>46705</v>
      </c>
      <c r="C15" s="5">
        <v>100</v>
      </c>
      <c r="D15" s="5">
        <v>28218</v>
      </c>
      <c r="E15" s="5">
        <v>60.4</v>
      </c>
      <c r="F15" s="5">
        <v>3162</v>
      </c>
      <c r="G15" s="5">
        <v>6.8</v>
      </c>
      <c r="H15" s="5">
        <v>677</v>
      </c>
      <c r="I15" s="5">
        <v>1.4</v>
      </c>
      <c r="J15" s="5">
        <v>955</v>
      </c>
      <c r="K15" s="5">
        <v>2</v>
      </c>
      <c r="L15" s="5">
        <v>1600</v>
      </c>
      <c r="M15" s="5">
        <v>3.4</v>
      </c>
      <c r="N15" s="5"/>
      <c r="O15" s="5"/>
      <c r="P15" s="5"/>
      <c r="Q15" s="5"/>
      <c r="R15" s="5">
        <v>74</v>
      </c>
    </row>
    <row r="16" spans="1:19">
      <c r="A16" s="5" t="s">
        <v>36</v>
      </c>
      <c r="B16" s="5">
        <v>59475</v>
      </c>
      <c r="C16" s="5">
        <v>100</v>
      </c>
      <c r="D16" s="5">
        <v>36516</v>
      </c>
      <c r="E16" s="5">
        <v>61.4</v>
      </c>
      <c r="F16" s="5">
        <v>4431</v>
      </c>
      <c r="G16" s="5">
        <v>7.5</v>
      </c>
      <c r="H16" s="5">
        <v>1096</v>
      </c>
      <c r="I16" s="5">
        <v>1.8</v>
      </c>
      <c r="J16" s="5">
        <v>1184</v>
      </c>
      <c r="K16" s="5">
        <v>2</v>
      </c>
      <c r="L16" s="5">
        <v>1971</v>
      </c>
      <c r="M16" s="5">
        <v>3.3</v>
      </c>
      <c r="N16" s="5">
        <v>2265</v>
      </c>
      <c r="O16" s="5">
        <v>3.8</v>
      </c>
      <c r="P16" s="5"/>
      <c r="Q16" s="5"/>
      <c r="R16" s="5">
        <v>79.8</v>
      </c>
    </row>
    <row r="17" spans="1:18">
      <c r="A17" s="5" t="s">
        <v>37</v>
      </c>
      <c r="B17" s="5">
        <v>65359</v>
      </c>
      <c r="C17" s="5">
        <v>100</v>
      </c>
      <c r="D17" s="5">
        <v>40456</v>
      </c>
      <c r="E17" s="5">
        <v>61.9</v>
      </c>
      <c r="F17" s="5">
        <v>4833</v>
      </c>
      <c r="G17" s="5">
        <v>7.4</v>
      </c>
      <c r="H17" s="5">
        <v>1339</v>
      </c>
      <c r="I17" s="5">
        <v>2</v>
      </c>
      <c r="J17" s="5">
        <v>1290</v>
      </c>
      <c r="K17" s="5">
        <v>2</v>
      </c>
      <c r="L17" s="5">
        <v>2159</v>
      </c>
      <c r="M17" s="5">
        <v>3.3</v>
      </c>
      <c r="N17" s="5">
        <v>2451</v>
      </c>
      <c r="O17" s="5">
        <v>3.8</v>
      </c>
      <c r="P17" s="5">
        <v>6925</v>
      </c>
      <c r="Q17" s="5">
        <v>10.6</v>
      </c>
      <c r="R17" s="5">
        <v>91</v>
      </c>
    </row>
    <row r="18" spans="1:18">
      <c r="A18" s="5" t="s">
        <v>38</v>
      </c>
      <c r="B18" s="5">
        <v>66978</v>
      </c>
      <c r="C18" s="5">
        <v>100</v>
      </c>
      <c r="D18" s="5">
        <v>41550</v>
      </c>
      <c r="E18" s="5">
        <v>62</v>
      </c>
      <c r="F18" s="5">
        <v>4936</v>
      </c>
      <c r="G18" s="5">
        <v>7.4</v>
      </c>
      <c r="H18" s="5">
        <v>1393</v>
      </c>
      <c r="I18" s="5">
        <v>2.1</v>
      </c>
      <c r="J18" s="5">
        <v>1319</v>
      </c>
      <c r="K18" s="5">
        <v>2</v>
      </c>
      <c r="L18" s="5">
        <v>2209</v>
      </c>
      <c r="M18" s="5">
        <v>3.3</v>
      </c>
      <c r="N18" s="5">
        <v>2505</v>
      </c>
      <c r="O18" s="5">
        <v>3.7</v>
      </c>
      <c r="P18" s="5">
        <v>7062</v>
      </c>
      <c r="Q18" s="5">
        <v>10.5</v>
      </c>
      <c r="R18" s="5">
        <v>91</v>
      </c>
    </row>
    <row r="22" spans="1:18">
      <c r="G22" s="11"/>
    </row>
  </sheetData>
  <sheetProtection sheet="1" objects="1" scenarios="1"/>
  <printOptions gridLines="1" gridLinesSet="0"/>
  <pageMargins left="0.75" right="0.75" top="1" bottom="1" header="0.5" footer="0.5"/>
  <pageSetup paperSize="0"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workbookViewId="0">
      <pane xSplit="1" ySplit="7" topLeftCell="B71" activePane="bottomRight" state="frozen"/>
      <selection pane="topRight" activeCell="B1" sqref="B1"/>
      <selection pane="bottomLeft" activeCell="A8" sqref="A8"/>
      <selection pane="bottomRight" activeCell="L71" sqref="L71"/>
    </sheetView>
  </sheetViews>
  <sheetFormatPr baseColWidth="10" defaultColWidth="8.83203125" defaultRowHeight="12" x14ac:dyDescent="0"/>
  <cols>
    <col min="1" max="1" width="18.6640625" customWidth="1"/>
  </cols>
  <sheetData>
    <row r="1" spans="1:13" ht="20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</row>
    <row r="2" spans="1:13" ht="20" customHeight="1">
      <c r="A2" s="1" t="s">
        <v>2</v>
      </c>
      <c r="B2" s="3" t="s">
        <v>3</v>
      </c>
      <c r="C2" s="3"/>
      <c r="D2" s="3"/>
      <c r="E2" s="3"/>
      <c r="F2" s="3"/>
      <c r="G2" s="3"/>
      <c r="H2" s="3"/>
      <c r="I2" s="3"/>
    </row>
    <row r="3" spans="1:13" ht="37" customHeight="1">
      <c r="A3" s="1" t="s">
        <v>4</v>
      </c>
      <c r="B3" s="2" t="s">
        <v>133</v>
      </c>
      <c r="C3" s="2"/>
      <c r="D3" s="2"/>
      <c r="E3" s="2"/>
      <c r="F3" s="2"/>
      <c r="G3" s="2"/>
      <c r="H3" s="2"/>
      <c r="I3" s="2"/>
    </row>
    <row r="4" spans="1:13" ht="30" customHeight="1">
      <c r="A4" s="1" t="s">
        <v>17</v>
      </c>
      <c r="B4" s="4" t="s">
        <v>132</v>
      </c>
      <c r="C4" s="4" t="s">
        <v>131</v>
      </c>
      <c r="D4" s="4" t="s">
        <v>130</v>
      </c>
      <c r="E4" s="4" t="s">
        <v>129</v>
      </c>
      <c r="F4" s="4" t="s">
        <v>128</v>
      </c>
      <c r="G4" s="4" t="s">
        <v>127</v>
      </c>
      <c r="H4" s="4" t="s">
        <v>126</v>
      </c>
      <c r="I4" s="4" t="s">
        <v>125</v>
      </c>
      <c r="J4" s="4" t="s">
        <v>16</v>
      </c>
      <c r="L4" s="4" t="s">
        <v>194</v>
      </c>
    </row>
    <row r="5" spans="1:13" ht="30" customHeight="1">
      <c r="A5" s="1" t="s">
        <v>22</v>
      </c>
      <c r="B5" s="4" t="s">
        <v>124</v>
      </c>
      <c r="C5" s="4" t="s">
        <v>123</v>
      </c>
      <c r="D5" s="4" t="s">
        <v>123</v>
      </c>
      <c r="E5" s="4" t="s">
        <v>123</v>
      </c>
      <c r="F5" s="4" t="s">
        <v>123</v>
      </c>
      <c r="G5" s="4" t="s">
        <v>123</v>
      </c>
      <c r="H5" s="4" t="s">
        <v>123</v>
      </c>
      <c r="I5" s="4" t="s">
        <v>122</v>
      </c>
    </row>
    <row r="6" spans="1:13" ht="30" customHeight="1">
      <c r="A6" s="1" t="s">
        <v>21</v>
      </c>
      <c r="B6" s="4" t="s">
        <v>119</v>
      </c>
      <c r="C6" s="4" t="s">
        <v>121</v>
      </c>
      <c r="D6" s="4" t="s">
        <v>120</v>
      </c>
      <c r="E6" s="4" t="s">
        <v>119</v>
      </c>
      <c r="F6" s="4" t="s">
        <v>119</v>
      </c>
      <c r="G6" s="4" t="s">
        <v>119</v>
      </c>
      <c r="H6" s="4" t="s">
        <v>119</v>
      </c>
      <c r="I6" s="4" t="s">
        <v>119</v>
      </c>
    </row>
    <row r="7" spans="1:13" ht="20" customHeight="1">
      <c r="A7" s="1" t="s">
        <v>23</v>
      </c>
      <c r="B7" s="4" t="s">
        <v>118</v>
      </c>
      <c r="C7" s="4" t="s">
        <v>118</v>
      </c>
      <c r="D7" s="4" t="s">
        <v>118</v>
      </c>
      <c r="E7" s="4" t="s">
        <v>118</v>
      </c>
      <c r="F7" s="4" t="s">
        <v>118</v>
      </c>
      <c r="G7" s="4" t="s">
        <v>118</v>
      </c>
      <c r="H7" s="4" t="s">
        <v>118</v>
      </c>
      <c r="I7" s="4" t="s">
        <v>118</v>
      </c>
    </row>
    <row r="8" spans="1:13">
      <c r="A8" s="5" t="s">
        <v>29</v>
      </c>
      <c r="B8" s="5">
        <v>35628</v>
      </c>
      <c r="C8" s="5">
        <v>9084</v>
      </c>
      <c r="D8" s="5"/>
      <c r="E8" s="5"/>
      <c r="F8" s="5">
        <v>106</v>
      </c>
      <c r="G8" s="5">
        <v>55</v>
      </c>
      <c r="H8" s="5">
        <v>9135</v>
      </c>
      <c r="I8" s="5">
        <v>256</v>
      </c>
      <c r="L8">
        <f>C8+D8+E8+F8-G8</f>
        <v>9135</v>
      </c>
      <c r="M8" s="9">
        <f t="shared" ref="M8:M71" si="0">(D8+E8)/H8</f>
        <v>0</v>
      </c>
    </row>
    <row r="9" spans="1:13">
      <c r="A9" s="5" t="s">
        <v>117</v>
      </c>
      <c r="B9" s="5">
        <v>35864</v>
      </c>
      <c r="C9" s="5">
        <v>9257</v>
      </c>
      <c r="D9" s="5"/>
      <c r="E9" s="5"/>
      <c r="F9" s="5">
        <v>110</v>
      </c>
      <c r="G9" s="5">
        <v>52</v>
      </c>
      <c r="H9" s="5">
        <v>9315</v>
      </c>
      <c r="I9" s="5">
        <v>260</v>
      </c>
      <c r="L9">
        <f t="shared" ref="L9:L72" si="1">C9+D9+E9+F9-G9</f>
        <v>9315</v>
      </c>
      <c r="M9" s="9">
        <f t="shared" si="0"/>
        <v>0</v>
      </c>
    </row>
    <row r="10" spans="1:13">
      <c r="A10" s="5" t="s">
        <v>116</v>
      </c>
      <c r="B10" s="5">
        <v>35994</v>
      </c>
      <c r="C10" s="5">
        <v>9507</v>
      </c>
      <c r="D10" s="5"/>
      <c r="E10" s="5"/>
      <c r="F10" s="5">
        <v>112</v>
      </c>
      <c r="G10" s="5">
        <v>63</v>
      </c>
      <c r="H10" s="5">
        <v>9556</v>
      </c>
      <c r="I10" s="5">
        <v>265</v>
      </c>
      <c r="L10">
        <f t="shared" si="1"/>
        <v>9556</v>
      </c>
      <c r="M10" s="9">
        <f t="shared" si="0"/>
        <v>0</v>
      </c>
    </row>
    <row r="11" spans="1:13">
      <c r="A11" s="5" t="s">
        <v>115</v>
      </c>
      <c r="B11" s="5">
        <v>36096</v>
      </c>
      <c r="C11" s="5">
        <v>9735</v>
      </c>
      <c r="D11" s="5"/>
      <c r="E11" s="5"/>
      <c r="F11" s="5">
        <v>128</v>
      </c>
      <c r="G11" s="5">
        <v>62</v>
      </c>
      <c r="H11" s="5">
        <v>9801</v>
      </c>
      <c r="I11" s="5">
        <v>272</v>
      </c>
      <c r="L11">
        <f t="shared" si="1"/>
        <v>9801</v>
      </c>
      <c r="M11" s="9">
        <f t="shared" si="0"/>
        <v>0</v>
      </c>
    </row>
    <row r="12" spans="1:13">
      <c r="A12" s="5" t="s">
        <v>114</v>
      </c>
      <c r="B12" s="5">
        <v>36138</v>
      </c>
      <c r="C12" s="5">
        <v>9976</v>
      </c>
      <c r="D12" s="5"/>
      <c r="E12" s="5"/>
      <c r="F12" s="5">
        <v>130</v>
      </c>
      <c r="G12" s="5">
        <v>67</v>
      </c>
      <c r="H12" s="5">
        <v>10039</v>
      </c>
      <c r="I12" s="5">
        <v>278</v>
      </c>
      <c r="L12">
        <f t="shared" si="1"/>
        <v>10039</v>
      </c>
      <c r="M12" s="9">
        <f t="shared" si="0"/>
        <v>0</v>
      </c>
    </row>
    <row r="13" spans="1:13">
      <c r="A13" s="5" t="s">
        <v>113</v>
      </c>
      <c r="B13" s="5">
        <v>36260</v>
      </c>
      <c r="C13" s="5">
        <v>10205</v>
      </c>
      <c r="D13" s="5"/>
      <c r="E13" s="5"/>
      <c r="F13" s="5">
        <v>145</v>
      </c>
      <c r="G13" s="5">
        <v>74</v>
      </c>
      <c r="H13" s="5">
        <v>10276</v>
      </c>
      <c r="I13" s="5">
        <v>283</v>
      </c>
      <c r="L13">
        <f t="shared" si="1"/>
        <v>10276</v>
      </c>
      <c r="M13" s="9">
        <f t="shared" si="0"/>
        <v>0</v>
      </c>
    </row>
    <row r="14" spans="1:13">
      <c r="A14" s="5" t="s">
        <v>112</v>
      </c>
      <c r="B14" s="5">
        <v>36528</v>
      </c>
      <c r="C14" s="5">
        <v>10456</v>
      </c>
      <c r="D14" s="5"/>
      <c r="E14" s="5"/>
      <c r="F14" s="5">
        <v>157</v>
      </c>
      <c r="G14" s="5">
        <v>77</v>
      </c>
      <c r="H14" s="5">
        <v>10536</v>
      </c>
      <c r="I14" s="5">
        <v>288</v>
      </c>
      <c r="L14">
        <f t="shared" si="1"/>
        <v>10536</v>
      </c>
      <c r="M14" s="9">
        <f t="shared" si="0"/>
        <v>0</v>
      </c>
    </row>
    <row r="15" spans="1:13">
      <c r="A15" s="5" t="s">
        <v>111</v>
      </c>
      <c r="B15" s="5">
        <v>36821</v>
      </c>
      <c r="C15" s="5">
        <v>10721</v>
      </c>
      <c r="D15" s="5"/>
      <c r="E15" s="5"/>
      <c r="F15" s="5">
        <v>167</v>
      </c>
      <c r="G15" s="5">
        <v>77</v>
      </c>
      <c r="H15" s="5">
        <v>10811</v>
      </c>
      <c r="I15" s="5">
        <v>294</v>
      </c>
      <c r="L15">
        <f t="shared" si="1"/>
        <v>10811</v>
      </c>
      <c r="M15" s="9">
        <f t="shared" si="0"/>
        <v>0</v>
      </c>
    </row>
    <row r="16" spans="1:13">
      <c r="A16" s="5" t="s">
        <v>110</v>
      </c>
      <c r="B16" s="5">
        <v>37190</v>
      </c>
      <c r="C16" s="5">
        <v>10863</v>
      </c>
      <c r="D16" s="5"/>
      <c r="E16" s="5"/>
      <c r="F16" s="5">
        <v>177</v>
      </c>
      <c r="G16" s="5">
        <v>79</v>
      </c>
      <c r="H16" s="5">
        <v>10961</v>
      </c>
      <c r="I16" s="5">
        <v>295</v>
      </c>
      <c r="L16">
        <f t="shared" si="1"/>
        <v>10961</v>
      </c>
      <c r="M16" s="9">
        <f t="shared" si="0"/>
        <v>0</v>
      </c>
    </row>
    <row r="17" spans="1:13">
      <c r="A17" s="5" t="s">
        <v>109</v>
      </c>
      <c r="B17" s="5">
        <v>37611</v>
      </c>
      <c r="C17" s="5">
        <v>11105</v>
      </c>
      <c r="D17" s="5"/>
      <c r="E17" s="5"/>
      <c r="F17" s="5">
        <v>177</v>
      </c>
      <c r="G17" s="5">
        <v>93</v>
      </c>
      <c r="H17" s="5">
        <v>11189</v>
      </c>
      <c r="I17" s="5">
        <v>297</v>
      </c>
      <c r="L17">
        <f t="shared" si="1"/>
        <v>11189</v>
      </c>
      <c r="M17" s="9">
        <f t="shared" si="0"/>
        <v>0</v>
      </c>
    </row>
    <row r="18" spans="1:13">
      <c r="A18" s="5" t="s">
        <v>108</v>
      </c>
      <c r="B18" s="5">
        <v>38003</v>
      </c>
      <c r="C18" s="5">
        <v>11324</v>
      </c>
      <c r="D18" s="5"/>
      <c r="E18" s="5"/>
      <c r="F18" s="5">
        <v>182</v>
      </c>
      <c r="G18" s="5">
        <v>93</v>
      </c>
      <c r="H18" s="5">
        <v>11413</v>
      </c>
      <c r="I18" s="5">
        <v>300</v>
      </c>
      <c r="L18">
        <f t="shared" si="1"/>
        <v>11413</v>
      </c>
      <c r="M18" s="9">
        <f t="shared" si="0"/>
        <v>0</v>
      </c>
    </row>
    <row r="19" spans="1:13">
      <c r="A19" s="5" t="s">
        <v>107</v>
      </c>
      <c r="B19" s="5">
        <v>38362</v>
      </c>
      <c r="C19" s="5">
        <v>11506</v>
      </c>
      <c r="D19" s="5"/>
      <c r="E19" s="5"/>
      <c r="F19" s="5">
        <v>227</v>
      </c>
      <c r="G19" s="5">
        <v>91</v>
      </c>
      <c r="H19" s="5">
        <v>11642</v>
      </c>
      <c r="I19" s="5">
        <v>303</v>
      </c>
      <c r="L19">
        <f t="shared" si="1"/>
        <v>11642</v>
      </c>
      <c r="M19" s="9">
        <f t="shared" si="0"/>
        <v>0</v>
      </c>
    </row>
    <row r="20" spans="1:13">
      <c r="A20" s="5" t="s">
        <v>106</v>
      </c>
      <c r="B20" s="5">
        <v>38765</v>
      </c>
      <c r="C20" s="5">
        <v>11687</v>
      </c>
      <c r="D20" s="5"/>
      <c r="E20" s="5"/>
      <c r="F20" s="5">
        <v>197</v>
      </c>
      <c r="G20" s="5">
        <v>88</v>
      </c>
      <c r="H20" s="5">
        <v>11796</v>
      </c>
      <c r="I20" s="5">
        <v>304</v>
      </c>
      <c r="L20">
        <f t="shared" si="1"/>
        <v>11796</v>
      </c>
      <c r="M20" s="9">
        <f t="shared" si="0"/>
        <v>0</v>
      </c>
    </row>
    <row r="21" spans="1:13">
      <c r="A21" s="5" t="s">
        <v>105</v>
      </c>
      <c r="B21" s="5">
        <v>39189</v>
      </c>
      <c r="C21" s="5">
        <v>12040</v>
      </c>
      <c r="D21" s="5"/>
      <c r="E21" s="5"/>
      <c r="F21" s="5">
        <v>247</v>
      </c>
      <c r="G21" s="5">
        <v>89</v>
      </c>
      <c r="H21" s="5">
        <v>12198</v>
      </c>
      <c r="I21" s="5">
        <v>311</v>
      </c>
      <c r="L21">
        <f t="shared" si="1"/>
        <v>12198</v>
      </c>
      <c r="M21" s="9">
        <f t="shared" si="0"/>
        <v>0</v>
      </c>
    </row>
    <row r="22" spans="1:13">
      <c r="A22" s="5" t="s">
        <v>30</v>
      </c>
      <c r="B22" s="5">
        <v>39548</v>
      </c>
      <c r="C22" s="5">
        <v>12269</v>
      </c>
      <c r="D22" s="5"/>
      <c r="E22" s="5"/>
      <c r="F22" s="5">
        <v>246</v>
      </c>
      <c r="G22" s="5">
        <v>93</v>
      </c>
      <c r="H22" s="5">
        <v>12422</v>
      </c>
      <c r="I22" s="5">
        <v>314</v>
      </c>
      <c r="L22">
        <f t="shared" si="1"/>
        <v>12422</v>
      </c>
      <c r="M22" s="9">
        <f t="shared" si="0"/>
        <v>0</v>
      </c>
    </row>
    <row r="23" spans="1:13">
      <c r="A23" s="5" t="s">
        <v>104</v>
      </c>
      <c r="B23" s="5">
        <v>39787</v>
      </c>
      <c r="C23" s="5">
        <v>12361</v>
      </c>
      <c r="D23" s="5"/>
      <c r="E23" s="5"/>
      <c r="F23" s="5">
        <v>261</v>
      </c>
      <c r="G23" s="5">
        <v>93</v>
      </c>
      <c r="H23" s="5">
        <v>12529</v>
      </c>
      <c r="I23" s="5">
        <v>315</v>
      </c>
      <c r="L23">
        <f t="shared" si="1"/>
        <v>12529</v>
      </c>
      <c r="M23" s="9">
        <f t="shared" si="0"/>
        <v>0</v>
      </c>
    </row>
    <row r="24" spans="1:13">
      <c r="A24" s="5" t="s">
        <v>103</v>
      </c>
      <c r="B24" s="5">
        <v>40032</v>
      </c>
      <c r="C24" s="5"/>
      <c r="D24" s="5"/>
      <c r="E24" s="5"/>
      <c r="F24" s="5"/>
      <c r="G24" s="5"/>
      <c r="H24" s="5"/>
      <c r="I24" s="5"/>
      <c r="L24">
        <f t="shared" si="1"/>
        <v>0</v>
      </c>
      <c r="M24" s="9" t="e">
        <f t="shared" si="0"/>
        <v>#DIV/0!</v>
      </c>
    </row>
    <row r="25" spans="1:13">
      <c r="A25" s="5" t="s">
        <v>102</v>
      </c>
      <c r="B25" s="5">
        <v>40223</v>
      </c>
      <c r="C25" s="5"/>
      <c r="D25" s="5"/>
      <c r="E25" s="5"/>
      <c r="F25" s="5">
        <v>282</v>
      </c>
      <c r="G25" s="5">
        <v>115</v>
      </c>
      <c r="H25" s="5"/>
      <c r="I25" s="5"/>
      <c r="L25">
        <f t="shared" si="1"/>
        <v>167</v>
      </c>
      <c r="M25" s="9" t="e">
        <f t="shared" si="0"/>
        <v>#DIV/0!</v>
      </c>
    </row>
    <row r="26" spans="1:13">
      <c r="A26" s="5" t="s">
        <v>31</v>
      </c>
      <c r="B26" s="5">
        <v>40494</v>
      </c>
      <c r="C26" s="5">
        <v>13396</v>
      </c>
      <c r="D26" s="5"/>
      <c r="E26" s="5"/>
      <c r="F26" s="5">
        <v>294</v>
      </c>
      <c r="G26" s="5">
        <v>118</v>
      </c>
      <c r="H26" s="5">
        <v>13572</v>
      </c>
      <c r="I26" s="5">
        <v>335</v>
      </c>
      <c r="L26">
        <f t="shared" si="1"/>
        <v>13572</v>
      </c>
      <c r="M26" s="9">
        <f t="shared" si="0"/>
        <v>0</v>
      </c>
    </row>
    <row r="27" spans="1:13">
      <c r="A27" s="5" t="s">
        <v>101</v>
      </c>
      <c r="B27" s="5">
        <v>40805</v>
      </c>
      <c r="C27" s="5"/>
      <c r="D27" s="5"/>
      <c r="E27" s="5">
        <v>74</v>
      </c>
      <c r="F27" s="5">
        <v>303</v>
      </c>
      <c r="G27" s="5">
        <v>121</v>
      </c>
      <c r="H27" s="5"/>
      <c r="I27" s="5"/>
      <c r="L27">
        <f t="shared" si="1"/>
        <v>256</v>
      </c>
      <c r="M27" s="9" t="e">
        <f t="shared" si="0"/>
        <v>#DIV/0!</v>
      </c>
    </row>
    <row r="28" spans="1:13">
      <c r="A28" s="5" t="s">
        <v>32</v>
      </c>
      <c r="B28" s="5">
        <v>40995</v>
      </c>
      <c r="C28" s="5">
        <v>13964</v>
      </c>
      <c r="D28" s="5"/>
      <c r="E28" s="5">
        <v>104</v>
      </c>
      <c r="F28" s="5">
        <v>329</v>
      </c>
      <c r="G28" s="5">
        <v>122</v>
      </c>
      <c r="H28" s="5">
        <v>14275</v>
      </c>
      <c r="I28" s="5">
        <v>348</v>
      </c>
      <c r="L28">
        <f t="shared" si="1"/>
        <v>14275</v>
      </c>
      <c r="M28" s="9">
        <f t="shared" si="0"/>
        <v>7.2854640980735555E-3</v>
      </c>
    </row>
    <row r="29" spans="1:13">
      <c r="A29" s="5" t="s">
        <v>33</v>
      </c>
      <c r="B29" s="5">
        <v>41185</v>
      </c>
      <c r="C29" s="5">
        <v>14550</v>
      </c>
      <c r="D29" s="5"/>
      <c r="E29" s="5">
        <v>134</v>
      </c>
      <c r="F29" s="5">
        <v>350</v>
      </c>
      <c r="G29" s="5">
        <v>123</v>
      </c>
      <c r="H29" s="5">
        <v>14911</v>
      </c>
      <c r="I29" s="5">
        <v>362</v>
      </c>
      <c r="L29">
        <f t="shared" si="1"/>
        <v>14911</v>
      </c>
      <c r="M29" s="9">
        <f t="shared" si="0"/>
        <v>8.9866541479444711E-3</v>
      </c>
    </row>
    <row r="30" spans="1:13">
      <c r="A30" s="5" t="s">
        <v>100</v>
      </c>
      <c r="B30" s="5">
        <v>41532</v>
      </c>
      <c r="C30" s="5">
        <v>14865</v>
      </c>
      <c r="D30" s="5"/>
      <c r="E30" s="5">
        <v>114</v>
      </c>
      <c r="F30" s="5">
        <v>339</v>
      </c>
      <c r="G30" s="5">
        <v>123</v>
      </c>
      <c r="H30" s="5">
        <v>15195</v>
      </c>
      <c r="I30" s="5">
        <v>366</v>
      </c>
      <c r="L30">
        <f t="shared" si="1"/>
        <v>15195</v>
      </c>
      <c r="M30" s="9">
        <f t="shared" si="0"/>
        <v>7.5024679170779861E-3</v>
      </c>
    </row>
    <row r="31" spans="1:13">
      <c r="A31" s="5" t="s">
        <v>34</v>
      </c>
      <c r="B31" s="5">
        <v>41983</v>
      </c>
      <c r="C31" s="5">
        <v>15341</v>
      </c>
      <c r="D31" s="5"/>
      <c r="E31" s="5">
        <v>98</v>
      </c>
      <c r="F31" s="5">
        <v>305</v>
      </c>
      <c r="G31" s="5">
        <v>117</v>
      </c>
      <c r="H31" s="5">
        <v>15627</v>
      </c>
      <c r="I31" s="5">
        <v>372</v>
      </c>
      <c r="L31">
        <f t="shared" si="1"/>
        <v>15627</v>
      </c>
      <c r="M31" s="9">
        <f t="shared" si="0"/>
        <v>6.2711972867472961E-3</v>
      </c>
    </row>
    <row r="32" spans="1:13">
      <c r="A32" s="5" t="s">
        <v>99</v>
      </c>
      <c r="B32" s="5">
        <v>42510</v>
      </c>
      <c r="C32" s="5">
        <v>15556</v>
      </c>
      <c r="D32" s="5"/>
      <c r="E32" s="5">
        <v>90</v>
      </c>
      <c r="F32" s="5">
        <v>328</v>
      </c>
      <c r="G32" s="5">
        <v>126</v>
      </c>
      <c r="H32" s="5">
        <v>15848</v>
      </c>
      <c r="I32" s="5">
        <v>373</v>
      </c>
      <c r="L32">
        <f t="shared" si="1"/>
        <v>15848</v>
      </c>
      <c r="M32" s="9">
        <f t="shared" si="0"/>
        <v>5.6789500252397776E-3</v>
      </c>
    </row>
    <row r="33" spans="1:13">
      <c r="A33" s="5" t="s">
        <v>98</v>
      </c>
      <c r="B33" s="5">
        <v>43057</v>
      </c>
      <c r="C33" s="5">
        <v>15708</v>
      </c>
      <c r="D33" s="5"/>
      <c r="E33" s="5">
        <v>80</v>
      </c>
      <c r="F33" s="5">
        <v>361</v>
      </c>
      <c r="G33" s="5">
        <v>133</v>
      </c>
      <c r="H33" s="5">
        <v>16016</v>
      </c>
      <c r="I33" s="5">
        <v>372</v>
      </c>
      <c r="L33">
        <f t="shared" si="1"/>
        <v>16016</v>
      </c>
      <c r="M33" s="9">
        <f t="shared" si="0"/>
        <v>4.995004995004995E-3</v>
      </c>
    </row>
    <row r="34" spans="1:13">
      <c r="A34" s="5" t="s">
        <v>97</v>
      </c>
      <c r="B34" s="5">
        <v>43608</v>
      </c>
      <c r="C34" s="5">
        <v>15793</v>
      </c>
      <c r="D34" s="5"/>
      <c r="E34" s="5">
        <v>82</v>
      </c>
      <c r="F34" s="5">
        <v>391</v>
      </c>
      <c r="G34" s="5">
        <v>153</v>
      </c>
      <c r="H34" s="5">
        <v>16113</v>
      </c>
      <c r="I34" s="5">
        <v>369</v>
      </c>
      <c r="L34">
        <f t="shared" si="1"/>
        <v>16113</v>
      </c>
      <c r="M34" s="9">
        <f t="shared" si="0"/>
        <v>5.0890585241730284E-3</v>
      </c>
    </row>
    <row r="35" spans="1:13">
      <c r="A35" s="5" t="s">
        <v>96</v>
      </c>
      <c r="B35" s="5">
        <v>44127</v>
      </c>
      <c r="C35" s="5">
        <v>15893</v>
      </c>
      <c r="D35" s="5"/>
      <c r="E35" s="5">
        <v>79</v>
      </c>
      <c r="F35" s="5">
        <v>386</v>
      </c>
      <c r="G35" s="5">
        <v>159</v>
      </c>
      <c r="H35" s="5">
        <v>16199</v>
      </c>
      <c r="I35" s="5">
        <v>367</v>
      </c>
      <c r="L35">
        <f t="shared" si="1"/>
        <v>16199</v>
      </c>
      <c r="M35" s="9">
        <f t="shared" si="0"/>
        <v>4.8768442496450399E-3</v>
      </c>
    </row>
    <row r="36" spans="1:13">
      <c r="A36" s="5" t="s">
        <v>95</v>
      </c>
      <c r="B36" s="5">
        <v>44639</v>
      </c>
      <c r="C36" s="5">
        <v>16109</v>
      </c>
      <c r="D36" s="5"/>
      <c r="E36" s="5">
        <v>79</v>
      </c>
      <c r="F36" s="5">
        <v>368</v>
      </c>
      <c r="G36" s="5">
        <v>172</v>
      </c>
      <c r="H36" s="5">
        <v>16384</v>
      </c>
      <c r="I36" s="5">
        <v>367</v>
      </c>
      <c r="L36">
        <f t="shared" si="1"/>
        <v>16384</v>
      </c>
      <c r="M36" s="9">
        <f t="shared" si="0"/>
        <v>4.82177734375E-3</v>
      </c>
    </row>
    <row r="37" spans="1:13">
      <c r="A37" s="5" t="s">
        <v>94</v>
      </c>
      <c r="B37" s="5">
        <v>45093</v>
      </c>
      <c r="C37" s="5">
        <v>16379</v>
      </c>
      <c r="D37" s="5"/>
      <c r="E37" s="5">
        <v>76</v>
      </c>
      <c r="F37" s="5">
        <v>422</v>
      </c>
      <c r="G37" s="5">
        <v>191</v>
      </c>
      <c r="H37" s="5">
        <v>16686</v>
      </c>
      <c r="I37" s="5">
        <v>370</v>
      </c>
      <c r="L37">
        <f t="shared" si="1"/>
        <v>16686</v>
      </c>
      <c r="M37" s="9">
        <f t="shared" si="0"/>
        <v>4.554716528826561E-3</v>
      </c>
    </row>
    <row r="38" spans="1:13">
      <c r="A38" s="5" t="s">
        <v>93</v>
      </c>
      <c r="B38" s="5">
        <v>45426</v>
      </c>
      <c r="C38" s="5">
        <v>16600</v>
      </c>
      <c r="D38" s="5"/>
      <c r="E38" s="5">
        <v>89</v>
      </c>
      <c r="F38" s="5">
        <v>447</v>
      </c>
      <c r="G38" s="5">
        <v>208</v>
      </c>
      <c r="H38" s="5">
        <v>16928</v>
      </c>
      <c r="I38" s="5">
        <v>373</v>
      </c>
      <c r="L38">
        <f t="shared" si="1"/>
        <v>16928</v>
      </c>
      <c r="M38" s="9">
        <f t="shared" si="0"/>
        <v>5.2575614366729678E-3</v>
      </c>
    </row>
    <row r="39" spans="1:13">
      <c r="A39" s="5" t="s">
        <v>92</v>
      </c>
      <c r="B39" s="5">
        <v>45717</v>
      </c>
      <c r="C39" s="5">
        <v>16831</v>
      </c>
      <c r="D39" s="5"/>
      <c r="E39" s="5">
        <v>79</v>
      </c>
      <c r="F39" s="5">
        <v>530</v>
      </c>
      <c r="G39" s="5">
        <v>221</v>
      </c>
      <c r="H39" s="5">
        <v>17219</v>
      </c>
      <c r="I39" s="5">
        <v>377</v>
      </c>
      <c r="L39">
        <f t="shared" si="1"/>
        <v>17219</v>
      </c>
      <c r="M39" s="9">
        <f t="shared" si="0"/>
        <v>4.5879551658052154E-3</v>
      </c>
    </row>
    <row r="40" spans="1:13">
      <c r="A40" s="5" t="s">
        <v>91</v>
      </c>
      <c r="B40" s="5">
        <v>46014</v>
      </c>
      <c r="C40" s="5">
        <v>17165</v>
      </c>
      <c r="D40" s="5"/>
      <c r="E40" s="5">
        <v>90</v>
      </c>
      <c r="F40" s="5">
        <v>537</v>
      </c>
      <c r="G40" s="5">
        <v>242</v>
      </c>
      <c r="H40" s="5">
        <v>17550</v>
      </c>
      <c r="I40" s="5">
        <v>381</v>
      </c>
      <c r="L40">
        <f t="shared" si="1"/>
        <v>17550</v>
      </c>
      <c r="M40" s="9">
        <f t="shared" si="0"/>
        <v>5.1282051282051282E-3</v>
      </c>
    </row>
    <row r="41" spans="1:13">
      <c r="A41" s="5" t="s">
        <v>90</v>
      </c>
      <c r="B41" s="5">
        <v>46335</v>
      </c>
      <c r="C41" s="5">
        <v>17484</v>
      </c>
      <c r="D41" s="5"/>
      <c r="E41" s="5">
        <v>79</v>
      </c>
      <c r="F41" s="5">
        <v>585</v>
      </c>
      <c r="G41" s="5">
        <v>272</v>
      </c>
      <c r="H41" s="5">
        <v>17876</v>
      </c>
      <c r="I41" s="5">
        <v>386</v>
      </c>
      <c r="L41">
        <f t="shared" si="1"/>
        <v>17876</v>
      </c>
      <c r="M41" s="9">
        <f t="shared" si="0"/>
        <v>4.4193331841575296E-3</v>
      </c>
    </row>
    <row r="42" spans="1:13">
      <c r="A42" s="5" t="s">
        <v>35</v>
      </c>
      <c r="B42" s="5">
        <v>46705</v>
      </c>
      <c r="C42" s="5">
        <v>17836</v>
      </c>
      <c r="D42" s="5"/>
      <c r="E42" s="5">
        <v>85</v>
      </c>
      <c r="F42" s="5">
        <v>587</v>
      </c>
      <c r="G42" s="5">
        <v>295</v>
      </c>
      <c r="H42" s="5">
        <v>18213</v>
      </c>
      <c r="I42" s="5">
        <v>390</v>
      </c>
      <c r="L42">
        <f t="shared" si="1"/>
        <v>18213</v>
      </c>
      <c r="M42" s="9">
        <f t="shared" si="0"/>
        <v>4.6669961016856092E-3</v>
      </c>
    </row>
    <row r="43" spans="1:13">
      <c r="A43" s="5" t="s">
        <v>89</v>
      </c>
      <c r="B43" s="5">
        <v>47132</v>
      </c>
      <c r="C43" s="5">
        <v>18289</v>
      </c>
      <c r="D43" s="5"/>
      <c r="E43" s="5">
        <v>85</v>
      </c>
      <c r="F43" s="5">
        <v>631</v>
      </c>
      <c r="G43" s="5">
        <v>295</v>
      </c>
      <c r="H43" s="5">
        <v>18710</v>
      </c>
      <c r="I43" s="5">
        <v>397</v>
      </c>
      <c r="L43">
        <f t="shared" si="1"/>
        <v>18710</v>
      </c>
      <c r="M43" s="9">
        <f t="shared" si="0"/>
        <v>4.5430251202565469E-3</v>
      </c>
    </row>
    <row r="44" spans="1:13">
      <c r="A44" s="5" t="s">
        <v>88</v>
      </c>
      <c r="B44" s="5">
        <v>47628</v>
      </c>
      <c r="C44" s="5">
        <v>18787</v>
      </c>
      <c r="D44" s="5"/>
      <c r="E44" s="5">
        <v>118</v>
      </c>
      <c r="F44" s="5">
        <v>711</v>
      </c>
      <c r="G44" s="5">
        <v>310</v>
      </c>
      <c r="H44" s="5">
        <v>19306</v>
      </c>
      <c r="I44" s="5">
        <v>405</v>
      </c>
      <c r="L44">
        <f t="shared" si="1"/>
        <v>19306</v>
      </c>
      <c r="M44" s="9">
        <f t="shared" si="0"/>
        <v>6.1120895058531027E-3</v>
      </c>
    </row>
    <row r="45" spans="1:13">
      <c r="A45" s="5" t="s">
        <v>87</v>
      </c>
      <c r="B45" s="5">
        <v>48166</v>
      </c>
      <c r="C45" s="5">
        <v>19424</v>
      </c>
      <c r="D45" s="5"/>
      <c r="E45" s="5">
        <v>167</v>
      </c>
      <c r="F45" s="5">
        <v>750</v>
      </c>
      <c r="G45" s="5">
        <v>324</v>
      </c>
      <c r="H45" s="5">
        <v>20017</v>
      </c>
      <c r="I45" s="5">
        <v>416</v>
      </c>
      <c r="L45">
        <f t="shared" si="1"/>
        <v>20017</v>
      </c>
      <c r="M45" s="9">
        <f t="shared" si="0"/>
        <v>8.3429085277514116E-3</v>
      </c>
    </row>
    <row r="46" spans="1:13">
      <c r="A46" s="5" t="s">
        <v>86</v>
      </c>
      <c r="B46" s="5">
        <v>48716</v>
      </c>
      <c r="C46" s="5">
        <v>20236</v>
      </c>
      <c r="D46" s="5"/>
      <c r="E46" s="5">
        <v>215</v>
      </c>
      <c r="F46" s="5">
        <v>799</v>
      </c>
      <c r="G46" s="5">
        <v>330</v>
      </c>
      <c r="H46" s="5">
        <v>20920</v>
      </c>
      <c r="I46" s="5">
        <v>429</v>
      </c>
      <c r="L46">
        <f t="shared" si="1"/>
        <v>20920</v>
      </c>
      <c r="M46" s="9">
        <f t="shared" si="0"/>
        <v>1.0277246653919695E-2</v>
      </c>
    </row>
    <row r="47" spans="1:13">
      <c r="A47" s="5" t="s">
        <v>85</v>
      </c>
      <c r="B47" s="5">
        <v>49239</v>
      </c>
      <c r="C47" s="5">
        <v>20930</v>
      </c>
      <c r="D47" s="5"/>
      <c r="E47" s="5">
        <v>220</v>
      </c>
      <c r="F47" s="5">
        <v>782</v>
      </c>
      <c r="G47" s="5">
        <v>367</v>
      </c>
      <c r="H47" s="5">
        <v>21565</v>
      </c>
      <c r="I47" s="5">
        <v>438</v>
      </c>
      <c r="L47">
        <f t="shared" si="1"/>
        <v>21565</v>
      </c>
      <c r="M47" s="9">
        <f t="shared" si="0"/>
        <v>1.0201715743102248E-2</v>
      </c>
    </row>
    <row r="48" spans="1:13">
      <c r="A48" s="5" t="s">
        <v>84</v>
      </c>
      <c r="B48" s="5">
        <v>49762</v>
      </c>
      <c r="C48" s="5">
        <v>21398</v>
      </c>
      <c r="D48" s="5"/>
      <c r="E48" s="5">
        <v>170</v>
      </c>
      <c r="F48" s="5">
        <v>760</v>
      </c>
      <c r="G48" s="5">
        <v>399</v>
      </c>
      <c r="H48" s="5">
        <v>21929</v>
      </c>
      <c r="I48" s="5">
        <v>441</v>
      </c>
      <c r="L48">
        <f t="shared" si="1"/>
        <v>21929</v>
      </c>
      <c r="M48" s="9">
        <f t="shared" si="0"/>
        <v>7.7522914861598794E-3</v>
      </c>
    </row>
    <row r="49" spans="1:13">
      <c r="A49" s="5" t="s">
        <v>83</v>
      </c>
      <c r="B49" s="5">
        <v>50266</v>
      </c>
      <c r="C49" s="5">
        <v>21624</v>
      </c>
      <c r="D49" s="5"/>
      <c r="E49" s="5">
        <v>145</v>
      </c>
      <c r="F49" s="5">
        <v>784</v>
      </c>
      <c r="G49" s="5">
        <v>408</v>
      </c>
      <c r="H49" s="5">
        <v>22145</v>
      </c>
      <c r="I49" s="5">
        <v>441</v>
      </c>
      <c r="L49">
        <f t="shared" si="1"/>
        <v>22145</v>
      </c>
      <c r="M49" s="9">
        <f t="shared" si="0"/>
        <v>6.5477534432151728E-3</v>
      </c>
    </row>
    <row r="50" spans="1:13">
      <c r="A50" s="5" t="s">
        <v>82</v>
      </c>
      <c r="B50" s="5">
        <v>50757</v>
      </c>
      <c r="C50" s="5">
        <v>21933</v>
      </c>
      <c r="D50" s="5"/>
      <c r="E50" s="5">
        <v>150</v>
      </c>
      <c r="F50" s="5">
        <v>850</v>
      </c>
      <c r="G50" s="5">
        <v>426</v>
      </c>
      <c r="H50" s="5">
        <v>22507</v>
      </c>
      <c r="I50" s="5">
        <v>443</v>
      </c>
      <c r="L50">
        <f t="shared" si="1"/>
        <v>22507</v>
      </c>
      <c r="M50" s="9">
        <f t="shared" si="0"/>
        <v>6.6645932376593947E-3</v>
      </c>
    </row>
    <row r="51" spans="1:13">
      <c r="A51" s="5" t="s">
        <v>81</v>
      </c>
      <c r="B51" s="5">
        <v>51340</v>
      </c>
      <c r="C51" s="5">
        <v>22366</v>
      </c>
      <c r="D51" s="5"/>
      <c r="E51" s="5">
        <v>144</v>
      </c>
      <c r="F51" s="5">
        <v>858</v>
      </c>
      <c r="G51" s="5">
        <v>435</v>
      </c>
      <c r="H51" s="5">
        <v>22933</v>
      </c>
      <c r="I51" s="5">
        <v>447</v>
      </c>
      <c r="L51">
        <f t="shared" si="1"/>
        <v>22933</v>
      </c>
      <c r="M51" s="9">
        <f t="shared" si="0"/>
        <v>6.279161034317359E-3</v>
      </c>
    </row>
    <row r="52" spans="1:13">
      <c r="A52" s="5" t="s">
        <v>80</v>
      </c>
      <c r="B52" s="5">
        <v>52001</v>
      </c>
      <c r="C52" s="5">
        <v>22951</v>
      </c>
      <c r="D52" s="5"/>
      <c r="E52" s="5">
        <v>211</v>
      </c>
      <c r="F52" s="5">
        <v>955</v>
      </c>
      <c r="G52" s="5">
        <v>441</v>
      </c>
      <c r="H52" s="5">
        <v>23676</v>
      </c>
      <c r="I52" s="5">
        <v>455</v>
      </c>
      <c r="L52">
        <f t="shared" si="1"/>
        <v>23676</v>
      </c>
      <c r="M52" s="9">
        <f t="shared" si="0"/>
        <v>8.91197837472546E-3</v>
      </c>
    </row>
    <row r="53" spans="1:13">
      <c r="A53" s="5" t="s">
        <v>79</v>
      </c>
      <c r="B53" s="5">
        <v>52754</v>
      </c>
      <c r="C53" s="5">
        <v>23808</v>
      </c>
      <c r="D53" s="5"/>
      <c r="E53" s="5">
        <v>248</v>
      </c>
      <c r="F53" s="5">
        <v>1036</v>
      </c>
      <c r="G53" s="5">
        <v>447</v>
      </c>
      <c r="H53" s="5">
        <v>24645</v>
      </c>
      <c r="I53" s="5">
        <v>467</v>
      </c>
      <c r="L53">
        <f t="shared" si="1"/>
        <v>24645</v>
      </c>
      <c r="M53" s="9">
        <f t="shared" si="0"/>
        <v>1.0062893081761006E-2</v>
      </c>
    </row>
    <row r="54" spans="1:13">
      <c r="A54" s="5" t="s">
        <v>78</v>
      </c>
      <c r="B54" s="5">
        <v>53569</v>
      </c>
      <c r="C54" s="5">
        <v>24794</v>
      </c>
      <c r="D54" s="5"/>
      <c r="E54" s="5">
        <v>293</v>
      </c>
      <c r="F54" s="5">
        <v>1085</v>
      </c>
      <c r="G54" s="5">
        <v>440</v>
      </c>
      <c r="H54" s="5">
        <v>25732</v>
      </c>
      <c r="I54" s="5">
        <v>480</v>
      </c>
      <c r="L54">
        <f t="shared" si="1"/>
        <v>25732</v>
      </c>
      <c r="M54" s="9">
        <f t="shared" si="0"/>
        <v>1.1386600341986632E-2</v>
      </c>
    </row>
    <row r="55" spans="1:13">
      <c r="A55" s="5" t="s">
        <v>77</v>
      </c>
      <c r="B55" s="5">
        <v>54406</v>
      </c>
      <c r="C55" s="5">
        <v>25934</v>
      </c>
      <c r="D55" s="5"/>
      <c r="E55" s="5">
        <v>359</v>
      </c>
      <c r="F55" s="5">
        <v>1070</v>
      </c>
      <c r="G55" s="5">
        <v>428</v>
      </c>
      <c r="H55" s="5">
        <v>26935</v>
      </c>
      <c r="I55" s="5">
        <v>495</v>
      </c>
      <c r="L55">
        <f t="shared" si="1"/>
        <v>26935</v>
      </c>
      <c r="M55" s="9">
        <f t="shared" si="0"/>
        <v>1.3328383144607388E-2</v>
      </c>
    </row>
    <row r="56" spans="1:13">
      <c r="A56" s="5" t="s">
        <v>76</v>
      </c>
      <c r="B56" s="5">
        <v>55248</v>
      </c>
      <c r="C56" s="5">
        <v>27208</v>
      </c>
      <c r="D56" s="5"/>
      <c r="E56" s="5">
        <v>482</v>
      </c>
      <c r="F56" s="5">
        <v>1131</v>
      </c>
      <c r="G56" s="5">
        <v>437</v>
      </c>
      <c r="H56" s="5">
        <v>28384</v>
      </c>
      <c r="I56" s="5">
        <v>514</v>
      </c>
      <c r="L56">
        <f t="shared" si="1"/>
        <v>28384</v>
      </c>
      <c r="M56" s="9">
        <f t="shared" si="0"/>
        <v>1.6981397970687713E-2</v>
      </c>
    </row>
    <row r="57" spans="1:13">
      <c r="A57" s="5" t="s">
        <v>75</v>
      </c>
      <c r="B57" s="5">
        <v>56046</v>
      </c>
      <c r="C57" s="5">
        <v>28280</v>
      </c>
      <c r="D57" s="5"/>
      <c r="E57" s="5">
        <v>484</v>
      </c>
      <c r="F57" s="5">
        <v>1131</v>
      </c>
      <c r="G57" s="5">
        <v>450</v>
      </c>
      <c r="H57" s="5">
        <v>29445</v>
      </c>
      <c r="I57" s="5">
        <v>525</v>
      </c>
      <c r="L57">
        <f t="shared" si="1"/>
        <v>29445</v>
      </c>
      <c r="M57" s="9">
        <f t="shared" si="0"/>
        <v>1.6437425708948888E-2</v>
      </c>
    </row>
    <row r="58" spans="1:13">
      <c r="A58" s="5" t="s">
        <v>74</v>
      </c>
      <c r="B58" s="5">
        <v>56874</v>
      </c>
      <c r="C58" s="5">
        <v>28808</v>
      </c>
      <c r="D58" s="5"/>
      <c r="E58" s="5">
        <v>261</v>
      </c>
      <c r="F58" s="5">
        <v>1038</v>
      </c>
      <c r="G58" s="5">
        <v>467</v>
      </c>
      <c r="H58" s="5">
        <v>29640</v>
      </c>
      <c r="I58" s="5">
        <v>521</v>
      </c>
      <c r="L58">
        <f t="shared" si="1"/>
        <v>29640</v>
      </c>
      <c r="M58" s="9">
        <f t="shared" si="0"/>
        <v>8.8056680161943315E-3</v>
      </c>
    </row>
    <row r="59" spans="1:13">
      <c r="A59" s="5" t="s">
        <v>73</v>
      </c>
      <c r="B59" s="5">
        <v>57767</v>
      </c>
      <c r="C59" s="5">
        <v>29250</v>
      </c>
      <c r="D59" s="5"/>
      <c r="E59" s="5">
        <v>274</v>
      </c>
      <c r="F59" s="5">
        <v>1101</v>
      </c>
      <c r="G59" s="5">
        <v>482</v>
      </c>
      <c r="H59" s="5">
        <v>30143</v>
      </c>
      <c r="I59" s="5">
        <v>522</v>
      </c>
      <c r="L59">
        <f t="shared" si="1"/>
        <v>30143</v>
      </c>
      <c r="M59" s="9">
        <f t="shared" si="0"/>
        <v>9.0900043127757693E-3</v>
      </c>
    </row>
    <row r="60" spans="1:13">
      <c r="A60" s="5" t="s">
        <v>72</v>
      </c>
      <c r="B60" s="5">
        <v>58630</v>
      </c>
      <c r="C60" s="5">
        <v>30118</v>
      </c>
      <c r="D60" s="5"/>
      <c r="E60" s="5">
        <v>367</v>
      </c>
      <c r="F60" s="5">
        <v>1237</v>
      </c>
      <c r="G60" s="5">
        <v>498</v>
      </c>
      <c r="H60" s="5">
        <v>31224</v>
      </c>
      <c r="I60" s="5">
        <v>533</v>
      </c>
      <c r="L60">
        <f t="shared" si="1"/>
        <v>31224</v>
      </c>
      <c r="M60" s="9">
        <f t="shared" si="0"/>
        <v>1.1753779144248013E-2</v>
      </c>
    </row>
    <row r="61" spans="1:13">
      <c r="A61" s="5" t="s">
        <v>36</v>
      </c>
      <c r="B61" s="5">
        <v>59475</v>
      </c>
      <c r="C61" s="5">
        <v>31399</v>
      </c>
      <c r="D61" s="5"/>
      <c r="E61" s="5">
        <v>397</v>
      </c>
      <c r="F61" s="5">
        <v>1254</v>
      </c>
      <c r="G61" s="5">
        <v>517</v>
      </c>
      <c r="H61" s="5">
        <v>32533</v>
      </c>
      <c r="I61" s="5">
        <v>547</v>
      </c>
      <c r="L61">
        <f t="shared" si="1"/>
        <v>32533</v>
      </c>
      <c r="M61" s="9">
        <f t="shared" si="0"/>
        <v>1.2202993883134049E-2</v>
      </c>
    </row>
    <row r="62" spans="1:13">
      <c r="A62" s="5" t="s">
        <v>71</v>
      </c>
      <c r="B62" s="5">
        <v>60314</v>
      </c>
      <c r="C62" s="5">
        <v>32847</v>
      </c>
      <c r="D62" s="5"/>
      <c r="E62" s="5">
        <v>552</v>
      </c>
      <c r="F62" s="5">
        <v>1337</v>
      </c>
      <c r="G62" s="5">
        <v>534</v>
      </c>
      <c r="H62" s="5">
        <v>34202</v>
      </c>
      <c r="I62" s="5">
        <v>567</v>
      </c>
      <c r="L62">
        <f t="shared" si="1"/>
        <v>34202</v>
      </c>
      <c r="M62" s="9">
        <f t="shared" si="0"/>
        <v>1.6139407052219168E-2</v>
      </c>
    </row>
    <row r="63" spans="1:13">
      <c r="A63" s="5" t="s">
        <v>70</v>
      </c>
      <c r="B63" s="5">
        <v>61153</v>
      </c>
      <c r="C63" s="5">
        <v>35321</v>
      </c>
      <c r="D63" s="5"/>
      <c r="E63" s="5">
        <v>693</v>
      </c>
      <c r="F63" s="5">
        <v>1394</v>
      </c>
      <c r="G63" s="5">
        <v>555</v>
      </c>
      <c r="H63" s="5">
        <v>36853</v>
      </c>
      <c r="I63" s="5">
        <v>603</v>
      </c>
      <c r="L63">
        <f t="shared" si="1"/>
        <v>36853</v>
      </c>
      <c r="M63" s="9">
        <f t="shared" si="0"/>
        <v>1.8804439258676364E-2</v>
      </c>
    </row>
    <row r="64" spans="1:13">
      <c r="A64" s="5" t="s">
        <v>69</v>
      </c>
      <c r="B64" s="5">
        <v>62013</v>
      </c>
      <c r="C64" s="5">
        <v>37359</v>
      </c>
      <c r="D64" s="5"/>
      <c r="E64" s="5">
        <v>560</v>
      </c>
      <c r="F64" s="5">
        <v>1220</v>
      </c>
      <c r="G64" s="5">
        <v>583</v>
      </c>
      <c r="H64" s="5">
        <v>38556</v>
      </c>
      <c r="I64" s="5">
        <v>622</v>
      </c>
      <c r="L64">
        <f t="shared" si="1"/>
        <v>38556</v>
      </c>
      <c r="M64" s="9">
        <f t="shared" si="0"/>
        <v>1.4524328249818447E-2</v>
      </c>
    </row>
    <row r="65" spans="1:13">
      <c r="A65" s="5" t="s">
        <v>68</v>
      </c>
      <c r="B65" s="5">
        <v>62863</v>
      </c>
      <c r="C65" s="5">
        <v>38574</v>
      </c>
      <c r="D65" s="5"/>
      <c r="E65" s="5">
        <v>400</v>
      </c>
      <c r="F65" s="5">
        <v>1264</v>
      </c>
      <c r="G65" s="5">
        <v>617</v>
      </c>
      <c r="H65" s="5">
        <v>39621</v>
      </c>
      <c r="I65" s="5">
        <v>630</v>
      </c>
      <c r="L65">
        <f t="shared" si="1"/>
        <v>39621</v>
      </c>
      <c r="M65" s="9">
        <f t="shared" si="0"/>
        <v>1.0095656343858055E-2</v>
      </c>
    </row>
    <row r="66" spans="1:13">
      <c r="A66" s="5" t="s">
        <v>67</v>
      </c>
      <c r="B66" s="5">
        <v>63717</v>
      </c>
      <c r="C66" s="5">
        <v>40164</v>
      </c>
      <c r="D66" s="5"/>
      <c r="E66" s="5">
        <v>555</v>
      </c>
      <c r="F66" s="5">
        <v>1245</v>
      </c>
      <c r="G66" s="5">
        <v>687</v>
      </c>
      <c r="H66" s="5">
        <v>41277</v>
      </c>
      <c r="I66" s="5">
        <v>648</v>
      </c>
      <c r="L66">
        <f t="shared" si="1"/>
        <v>41277</v>
      </c>
      <c r="M66" s="9">
        <f t="shared" si="0"/>
        <v>1.3445744603532234E-2</v>
      </c>
    </row>
    <row r="67" spans="1:13">
      <c r="A67" s="5" t="s">
        <v>66</v>
      </c>
      <c r="B67" s="5">
        <v>64568</v>
      </c>
      <c r="C67" s="5">
        <v>41821</v>
      </c>
      <c r="D67" s="5"/>
      <c r="E67" s="5">
        <v>603</v>
      </c>
      <c r="F67" s="5">
        <v>1575</v>
      </c>
      <c r="G67" s="5">
        <v>711</v>
      </c>
      <c r="H67" s="5">
        <v>43288</v>
      </c>
      <c r="I67" s="5">
        <v>670</v>
      </c>
      <c r="L67">
        <f t="shared" si="1"/>
        <v>43288</v>
      </c>
      <c r="M67" s="9">
        <f t="shared" si="0"/>
        <v>1.3929957493993717E-2</v>
      </c>
    </row>
    <row r="68" spans="1:13">
      <c r="A68" s="5" t="s">
        <v>37</v>
      </c>
      <c r="B68" s="5">
        <v>65359</v>
      </c>
      <c r="C68" s="5">
        <v>43616</v>
      </c>
      <c r="D68" s="5"/>
      <c r="E68" s="5">
        <v>605</v>
      </c>
      <c r="F68" s="5">
        <v>1647</v>
      </c>
      <c r="G68" s="5">
        <v>721</v>
      </c>
      <c r="H68" s="5">
        <v>46147</v>
      </c>
      <c r="I68" s="5">
        <v>691</v>
      </c>
      <c r="L68">
        <f t="shared" si="1"/>
        <v>45147</v>
      </c>
      <c r="M68" s="9">
        <f t="shared" si="0"/>
        <v>1.3110278024573645E-2</v>
      </c>
    </row>
    <row r="69" spans="1:13">
      <c r="A69" s="5" t="s">
        <v>65</v>
      </c>
      <c r="B69" s="5">
        <v>66146</v>
      </c>
      <c r="C69" s="5">
        <v>45753</v>
      </c>
      <c r="D69" s="5"/>
      <c r="E69" s="5">
        <v>746</v>
      </c>
      <c r="F69" s="5">
        <v>1714</v>
      </c>
      <c r="G69" s="5">
        <v>740</v>
      </c>
      <c r="H69" s="5">
        <v>47473</v>
      </c>
      <c r="I69" s="5">
        <v>718</v>
      </c>
      <c r="L69">
        <f t="shared" si="1"/>
        <v>47473</v>
      </c>
      <c r="M69" s="9">
        <f t="shared" si="0"/>
        <v>1.5714195437406524E-2</v>
      </c>
    </row>
    <row r="70" spans="1:13">
      <c r="A70" s="5" t="s">
        <v>38</v>
      </c>
      <c r="B70" s="5">
        <v>66978</v>
      </c>
      <c r="C70" s="5">
        <v>47949</v>
      </c>
      <c r="D70" s="5"/>
      <c r="E70" s="5">
        <v>712</v>
      </c>
      <c r="F70" s="5">
        <v>1608</v>
      </c>
      <c r="G70" s="5">
        <v>768</v>
      </c>
      <c r="H70" s="5">
        <v>49501</v>
      </c>
      <c r="I70" s="5">
        <v>739</v>
      </c>
      <c r="L70">
        <f t="shared" si="1"/>
        <v>49501</v>
      </c>
      <c r="M70" s="9">
        <f t="shared" si="0"/>
        <v>1.4383547807115009E-2</v>
      </c>
    </row>
    <row r="71" spans="1:13">
      <c r="A71" s="5" t="s">
        <v>64</v>
      </c>
      <c r="B71" s="5">
        <v>62411</v>
      </c>
      <c r="C71" s="5">
        <v>36251</v>
      </c>
      <c r="D71" s="5">
        <v>18531</v>
      </c>
      <c r="E71" s="5">
        <v>928</v>
      </c>
      <c r="F71" s="5">
        <v>1450</v>
      </c>
      <c r="G71" s="5">
        <v>167</v>
      </c>
      <c r="H71" s="5">
        <v>56993</v>
      </c>
      <c r="I71" s="5">
        <v>913</v>
      </c>
      <c r="L71">
        <f t="shared" si="1"/>
        <v>56993</v>
      </c>
      <c r="M71" s="9">
        <f t="shared" si="0"/>
        <v>0.34142789465372941</v>
      </c>
    </row>
    <row r="72" spans="1:13">
      <c r="A72" s="5" t="s">
        <v>63</v>
      </c>
      <c r="B72" s="5">
        <v>62866</v>
      </c>
      <c r="C72" s="5">
        <v>37705</v>
      </c>
      <c r="D72" s="5">
        <v>19060</v>
      </c>
      <c r="E72" s="5">
        <v>904</v>
      </c>
      <c r="F72" s="5">
        <v>2057</v>
      </c>
      <c r="G72" s="5">
        <v>630</v>
      </c>
      <c r="H72" s="5">
        <v>59096</v>
      </c>
      <c r="I72" s="5">
        <v>940</v>
      </c>
      <c r="L72">
        <f t="shared" si="1"/>
        <v>59096</v>
      </c>
      <c r="M72" s="9">
        <f t="shared" ref="M72:M92" si="2">(D72+E72)/H72</f>
        <v>0.33782320292405577</v>
      </c>
    </row>
    <row r="73" spans="1:13">
      <c r="A73" s="5" t="s">
        <v>62</v>
      </c>
      <c r="B73" s="5">
        <v>63252</v>
      </c>
      <c r="C73" s="5">
        <v>42160</v>
      </c>
      <c r="D73" s="5">
        <v>21045</v>
      </c>
      <c r="E73" s="5">
        <v>1316</v>
      </c>
      <c r="F73" s="5">
        <v>2408</v>
      </c>
      <c r="G73" s="5">
        <v>710</v>
      </c>
      <c r="H73" s="5">
        <v>66219</v>
      </c>
      <c r="I73" s="5">
        <v>1048</v>
      </c>
      <c r="L73">
        <f t="shared" ref="L73:L93" si="3">C73+D73+E73+F73-G73</f>
        <v>66219</v>
      </c>
      <c r="M73" s="9">
        <f t="shared" si="2"/>
        <v>0.33768253824431055</v>
      </c>
    </row>
    <row r="74" spans="1:13">
      <c r="A74" s="5" t="s">
        <v>61</v>
      </c>
      <c r="B74" s="5">
        <v>63618</v>
      </c>
      <c r="C74" s="5">
        <v>46386</v>
      </c>
      <c r="D74" s="5">
        <v>21841</v>
      </c>
      <c r="E74" s="5">
        <v>1308</v>
      </c>
      <c r="F74" s="5">
        <v>2483</v>
      </c>
      <c r="G74" s="5">
        <v>782</v>
      </c>
      <c r="H74" s="5">
        <v>71236</v>
      </c>
      <c r="I74" s="5">
        <v>1120</v>
      </c>
      <c r="L74">
        <f t="shared" si="3"/>
        <v>71236</v>
      </c>
      <c r="M74" s="9">
        <f t="shared" si="2"/>
        <v>0.32496209781571117</v>
      </c>
    </row>
    <row r="75" spans="1:13">
      <c r="A75" s="5" t="s">
        <v>60</v>
      </c>
      <c r="B75" s="5">
        <v>63958</v>
      </c>
      <c r="C75" s="5">
        <v>46944</v>
      </c>
      <c r="D75" s="5">
        <v>21608</v>
      </c>
      <c r="E75" s="5">
        <v>882</v>
      </c>
      <c r="F75" s="5">
        <v>2457</v>
      </c>
      <c r="G75" s="5">
        <v>1011</v>
      </c>
      <c r="H75" s="5">
        <v>70880</v>
      </c>
      <c r="I75" s="5">
        <v>1107</v>
      </c>
      <c r="L75">
        <f t="shared" si="3"/>
        <v>70880</v>
      </c>
      <c r="M75" s="9">
        <f t="shared" si="2"/>
        <v>0.31729683972911965</v>
      </c>
    </row>
    <row r="76" spans="1:13">
      <c r="A76" s="5" t="s">
        <v>59</v>
      </c>
      <c r="B76" s="5">
        <v>64294</v>
      </c>
      <c r="C76" s="5">
        <v>43750</v>
      </c>
      <c r="D76" s="5">
        <v>19361</v>
      </c>
      <c r="E76" s="5">
        <v>400</v>
      </c>
      <c r="F76" s="5">
        <v>2318</v>
      </c>
      <c r="G76" s="5">
        <v>1240</v>
      </c>
      <c r="H76" s="5">
        <v>64589</v>
      </c>
      <c r="I76" s="5">
        <v>1005</v>
      </c>
      <c r="L76">
        <f t="shared" si="3"/>
        <v>64589</v>
      </c>
      <c r="M76" s="9">
        <f t="shared" si="2"/>
        <v>0.30594992955456812</v>
      </c>
    </row>
    <row r="77" spans="1:13">
      <c r="A77" s="5" t="s">
        <v>58</v>
      </c>
      <c r="B77" s="5">
        <v>64627</v>
      </c>
      <c r="C77" s="5">
        <v>36964</v>
      </c>
      <c r="D77" s="5">
        <v>16190</v>
      </c>
      <c r="E77" s="5">
        <v>-1000</v>
      </c>
      <c r="F77" s="5">
        <v>1218</v>
      </c>
      <c r="G77" s="5">
        <v>1306</v>
      </c>
      <c r="H77" s="5">
        <v>52066</v>
      </c>
      <c r="I77" s="5">
        <v>806</v>
      </c>
      <c r="L77">
        <f t="shared" si="3"/>
        <v>52066</v>
      </c>
      <c r="M77" s="9">
        <f t="shared" si="2"/>
        <v>0.29174509276687283</v>
      </c>
    </row>
    <row r="78" spans="1:13">
      <c r="A78" s="5" t="s">
        <v>57</v>
      </c>
      <c r="B78" s="5">
        <v>64909</v>
      </c>
      <c r="C78" s="5">
        <v>28758</v>
      </c>
      <c r="D78" s="5">
        <v>12973</v>
      </c>
      <c r="E78" s="5">
        <v>-450</v>
      </c>
      <c r="F78" s="5">
        <v>1008</v>
      </c>
      <c r="G78" s="5">
        <v>1203</v>
      </c>
      <c r="H78" s="5">
        <v>41086</v>
      </c>
      <c r="I78" s="5">
        <v>633</v>
      </c>
      <c r="L78">
        <f t="shared" si="3"/>
        <v>41086</v>
      </c>
      <c r="M78" s="9">
        <f t="shared" si="2"/>
        <v>0.30479968845835564</v>
      </c>
    </row>
    <row r="79" spans="1:13">
      <c r="A79" s="5" t="s">
        <v>56</v>
      </c>
      <c r="B79" s="5">
        <v>65218</v>
      </c>
      <c r="C79" s="5">
        <v>29030</v>
      </c>
      <c r="D79" s="5">
        <v>13628</v>
      </c>
      <c r="E79" s="5">
        <v>175</v>
      </c>
      <c r="F79" s="5">
        <v>913</v>
      </c>
      <c r="G79" s="5">
        <v>1194</v>
      </c>
      <c r="H79" s="5">
        <v>42552</v>
      </c>
      <c r="I79" s="5">
        <v>652</v>
      </c>
      <c r="L79">
        <f t="shared" si="3"/>
        <v>42552</v>
      </c>
      <c r="M79" s="9">
        <f t="shared" si="2"/>
        <v>0.32437958262831357</v>
      </c>
    </row>
    <row r="80" spans="1:13">
      <c r="A80" s="5" t="s">
        <v>55</v>
      </c>
      <c r="B80" s="5">
        <v>65592</v>
      </c>
      <c r="C80" s="5">
        <v>32614</v>
      </c>
      <c r="D80" s="5">
        <v>15782</v>
      </c>
      <c r="E80" s="5">
        <v>735</v>
      </c>
      <c r="F80" s="5">
        <v>976</v>
      </c>
      <c r="G80" s="5">
        <v>1154</v>
      </c>
      <c r="H80" s="5">
        <v>48953</v>
      </c>
      <c r="I80" s="5">
        <v>746</v>
      </c>
      <c r="L80">
        <f t="shared" si="3"/>
        <v>48953</v>
      </c>
      <c r="M80" s="9">
        <f t="shared" si="2"/>
        <v>0.33740526627581557</v>
      </c>
    </row>
    <row r="81" spans="1:13">
      <c r="A81" s="5" t="s">
        <v>54</v>
      </c>
      <c r="B81" s="5">
        <v>66871</v>
      </c>
      <c r="C81" s="5">
        <v>36048</v>
      </c>
      <c r="D81" s="5">
        <v>17954</v>
      </c>
      <c r="E81" s="5">
        <v>1365</v>
      </c>
      <c r="F81" s="5">
        <v>1131</v>
      </c>
      <c r="G81" s="5">
        <v>1157</v>
      </c>
      <c r="H81" s="5">
        <v>55341</v>
      </c>
      <c r="I81" s="5">
        <v>828</v>
      </c>
      <c r="L81">
        <f t="shared" si="3"/>
        <v>55341</v>
      </c>
      <c r="M81" s="9">
        <f t="shared" si="2"/>
        <v>0.34909018629948863</v>
      </c>
    </row>
    <row r="82" spans="1:13">
      <c r="A82" s="5" t="s">
        <v>53</v>
      </c>
      <c r="B82" s="5">
        <v>67349</v>
      </c>
      <c r="C82" s="5">
        <v>39186</v>
      </c>
      <c r="D82" s="5">
        <v>20404</v>
      </c>
      <c r="E82" s="5">
        <v>2330</v>
      </c>
      <c r="F82" s="5">
        <v>1316</v>
      </c>
      <c r="G82" s="5">
        <v>1138</v>
      </c>
      <c r="H82" s="5">
        <v>62098</v>
      </c>
      <c r="I82" s="5">
        <v>922</v>
      </c>
      <c r="L82">
        <f t="shared" si="3"/>
        <v>62098</v>
      </c>
      <c r="M82" s="9">
        <f t="shared" si="2"/>
        <v>0.36609874714161489</v>
      </c>
    </row>
    <row r="83" spans="1:13">
      <c r="A83" s="5" t="s">
        <v>52</v>
      </c>
      <c r="B83" s="5">
        <v>67831</v>
      </c>
      <c r="C83" s="5">
        <v>43098</v>
      </c>
      <c r="D83" s="5">
        <v>23470</v>
      </c>
      <c r="E83" s="5">
        <v>3000</v>
      </c>
      <c r="F83" s="5">
        <v>1520</v>
      </c>
      <c r="G83" s="5">
        <v>1201</v>
      </c>
      <c r="H83" s="5">
        <v>69887</v>
      </c>
      <c r="I83" s="5">
        <v>1030</v>
      </c>
      <c r="L83">
        <f t="shared" si="3"/>
        <v>69887</v>
      </c>
      <c r="M83" s="9">
        <f t="shared" si="2"/>
        <v>0.37875427475782336</v>
      </c>
    </row>
    <row r="84" spans="1:13">
      <c r="A84" s="5" t="s">
        <v>51</v>
      </c>
      <c r="B84" s="5">
        <v>68558</v>
      </c>
      <c r="C84" s="5">
        <v>47465</v>
      </c>
      <c r="D84" s="5">
        <v>26710</v>
      </c>
      <c r="E84" s="5">
        <v>3900</v>
      </c>
      <c r="F84" s="5">
        <v>1500</v>
      </c>
      <c r="G84" s="5">
        <v>1307</v>
      </c>
      <c r="H84" s="5">
        <v>78268</v>
      </c>
      <c r="I84" s="5">
        <v>1142</v>
      </c>
      <c r="L84">
        <f t="shared" si="3"/>
        <v>78268</v>
      </c>
      <c r="M84" s="9">
        <f t="shared" si="2"/>
        <v>0.39109214493790567</v>
      </c>
    </row>
    <row r="85" spans="1:13">
      <c r="A85" s="5" t="s">
        <v>50</v>
      </c>
      <c r="B85" s="5">
        <v>69286</v>
      </c>
      <c r="C85" s="5">
        <v>51274</v>
      </c>
      <c r="D85" s="5">
        <v>29440</v>
      </c>
      <c r="E85" s="5">
        <v>4750</v>
      </c>
      <c r="F85" s="5">
        <v>1750</v>
      </c>
      <c r="G85" s="5">
        <v>1735</v>
      </c>
      <c r="H85" s="5">
        <v>85479</v>
      </c>
      <c r="I85" s="5">
        <v>1234</v>
      </c>
      <c r="L85">
        <f t="shared" si="3"/>
        <v>85479</v>
      </c>
      <c r="M85" s="9">
        <f t="shared" si="2"/>
        <v>0.39998128195229238</v>
      </c>
    </row>
    <row r="86" spans="1:13">
      <c r="A86" s="5" t="s">
        <v>49</v>
      </c>
      <c r="B86" s="5">
        <v>47060</v>
      </c>
      <c r="C86" s="5">
        <v>44038</v>
      </c>
      <c r="D86" s="5">
        <v>26346</v>
      </c>
      <c r="E86" s="5">
        <v>4880</v>
      </c>
      <c r="F86" s="5">
        <v>1430</v>
      </c>
      <c r="G86" s="5">
        <v>390</v>
      </c>
      <c r="H86" s="5">
        <v>76304</v>
      </c>
      <c r="I86" s="5">
        <v>1621</v>
      </c>
      <c r="L86">
        <f t="shared" si="3"/>
        <v>76304</v>
      </c>
      <c r="M86" s="9">
        <f t="shared" si="2"/>
        <v>0.40923149507234219</v>
      </c>
    </row>
    <row r="87" spans="1:13">
      <c r="A87" s="5" t="s">
        <v>48</v>
      </c>
      <c r="B87" s="5">
        <v>47456</v>
      </c>
      <c r="C87" s="5">
        <v>53401</v>
      </c>
      <c r="D87" s="5">
        <v>33375</v>
      </c>
      <c r="E87" s="5">
        <v>6030</v>
      </c>
      <c r="F87" s="5">
        <v>1820</v>
      </c>
      <c r="G87" s="5">
        <v>520</v>
      </c>
      <c r="H87" s="5">
        <v>94106</v>
      </c>
      <c r="I87" s="5">
        <v>1983</v>
      </c>
      <c r="L87">
        <f t="shared" si="3"/>
        <v>94106</v>
      </c>
      <c r="M87" s="9">
        <f t="shared" si="2"/>
        <v>0.41872994283042525</v>
      </c>
    </row>
    <row r="88" spans="1:13">
      <c r="A88" s="5" t="s">
        <v>47</v>
      </c>
      <c r="B88" s="5">
        <v>47728</v>
      </c>
      <c r="C88" s="5">
        <v>59443</v>
      </c>
      <c r="D88" s="5">
        <v>32867</v>
      </c>
      <c r="E88" s="5">
        <v>6380</v>
      </c>
      <c r="F88" s="5">
        <v>2440</v>
      </c>
      <c r="G88" s="5">
        <v>590</v>
      </c>
      <c r="H88" s="5">
        <v>100540</v>
      </c>
      <c r="I88" s="5">
        <v>2107</v>
      </c>
      <c r="L88">
        <f t="shared" si="3"/>
        <v>100540</v>
      </c>
      <c r="M88" s="9">
        <f t="shared" si="2"/>
        <v>0.39036204495723098</v>
      </c>
    </row>
    <row r="89" spans="1:13">
      <c r="A89" s="5" t="s">
        <v>46</v>
      </c>
      <c r="B89" s="5">
        <v>48172</v>
      </c>
      <c r="C89" s="5">
        <v>65521</v>
      </c>
      <c r="D89" s="5">
        <v>33531</v>
      </c>
      <c r="E89" s="5">
        <v>6800</v>
      </c>
      <c r="F89" s="5">
        <v>2670</v>
      </c>
      <c r="G89" s="5">
        <v>660</v>
      </c>
      <c r="H89" s="5">
        <v>107862</v>
      </c>
      <c r="I89" s="5">
        <v>2239</v>
      </c>
      <c r="L89">
        <f t="shared" si="3"/>
        <v>107862</v>
      </c>
      <c r="M89" s="9">
        <f t="shared" si="2"/>
        <v>0.37391296285995068</v>
      </c>
    </row>
    <row r="90" spans="1:13">
      <c r="A90" s="5" t="s">
        <v>45</v>
      </c>
      <c r="B90" s="5">
        <v>48710</v>
      </c>
      <c r="C90" s="5">
        <v>71737</v>
      </c>
      <c r="D90" s="5">
        <v>36518</v>
      </c>
      <c r="E90" s="5">
        <v>7240</v>
      </c>
      <c r="F90" s="5">
        <v>3160</v>
      </c>
      <c r="G90" s="5">
        <v>980</v>
      </c>
      <c r="H90" s="5">
        <v>117675</v>
      </c>
      <c r="I90" s="5">
        <v>2416</v>
      </c>
      <c r="L90">
        <f t="shared" si="3"/>
        <v>117675</v>
      </c>
      <c r="M90" s="9">
        <f t="shared" si="2"/>
        <v>0.37185468451242831</v>
      </c>
    </row>
    <row r="91" spans="1:13">
      <c r="A91" s="5" t="s">
        <v>44</v>
      </c>
      <c r="B91" s="5">
        <v>49203</v>
      </c>
      <c r="C91" s="5">
        <v>81710</v>
      </c>
      <c r="D91" s="5">
        <v>41314</v>
      </c>
      <c r="E91" s="5">
        <v>8930</v>
      </c>
      <c r="F91" s="5">
        <v>4120</v>
      </c>
      <c r="G91" s="5">
        <v>1000</v>
      </c>
      <c r="H91" s="5">
        <v>135074</v>
      </c>
      <c r="I91" s="5">
        <v>2745</v>
      </c>
      <c r="L91">
        <f t="shared" si="3"/>
        <v>135074</v>
      </c>
      <c r="M91" s="9">
        <f t="shared" si="2"/>
        <v>0.37197388098375705</v>
      </c>
    </row>
    <row r="92" spans="1:13">
      <c r="A92" s="5" t="s">
        <v>43</v>
      </c>
      <c r="B92" s="5">
        <v>49800</v>
      </c>
      <c r="C92" s="5">
        <v>91790</v>
      </c>
      <c r="D92" s="5">
        <v>44211</v>
      </c>
      <c r="E92" s="5">
        <v>9700</v>
      </c>
      <c r="F92" s="5">
        <v>4400</v>
      </c>
      <c r="G92" s="5">
        <v>1100</v>
      </c>
      <c r="H92" s="5">
        <v>149001</v>
      </c>
      <c r="I92" s="5">
        <v>2992</v>
      </c>
      <c r="L92">
        <f t="shared" si="3"/>
        <v>149001</v>
      </c>
      <c r="M92" s="9">
        <f t="shared" si="2"/>
        <v>0.36181636364856612</v>
      </c>
    </row>
    <row r="93" spans="1:13">
      <c r="A93" s="5" t="s">
        <v>42</v>
      </c>
      <c r="B93" s="5">
        <v>50473</v>
      </c>
      <c r="C93" s="5">
        <v>99940</v>
      </c>
      <c r="D93" s="5">
        <v>46867</v>
      </c>
      <c r="E93" s="5">
        <v>10150</v>
      </c>
      <c r="F93" s="5">
        <v>5000</v>
      </c>
      <c r="G93" s="5">
        <v>1200</v>
      </c>
      <c r="H93" s="5">
        <v>160757</v>
      </c>
      <c r="I93" s="5">
        <v>3185</v>
      </c>
      <c r="L93">
        <f t="shared" si="3"/>
        <v>160757</v>
      </c>
      <c r="M93" s="9">
        <f>(D93+E93)/H93</f>
        <v>0.35467817886623909</v>
      </c>
    </row>
  </sheetData>
  <sheetProtection sheet="1" objects="1" scenarios="1"/>
  <printOptions gridLines="1" gridLinesSet="0"/>
  <pageMargins left="0.75" right="0.75" top="1" bottom="1" header="0.5" footer="0.5"/>
  <pageSetup paperSize="9"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pane xSplit="1" ySplit="8" topLeftCell="B22" activePane="bottomRight" state="frozen"/>
      <selection pane="topRight" activeCell="B1" sqref="B1"/>
      <selection pane="bottomLeft" activeCell="A9" sqref="A9"/>
      <selection pane="bottomRight" activeCell="F64" sqref="E29:F64"/>
    </sheetView>
  </sheetViews>
  <sheetFormatPr baseColWidth="10" defaultColWidth="8.83203125" defaultRowHeight="12" x14ac:dyDescent="0"/>
  <cols>
    <col min="1" max="1" width="18.6640625" customWidth="1"/>
  </cols>
  <sheetData>
    <row r="1" spans="1:13" ht="20" customHeight="1">
      <c r="A1" s="1" t="s">
        <v>0</v>
      </c>
      <c r="B1" s="2" t="s">
        <v>182</v>
      </c>
      <c r="C1" s="3"/>
      <c r="D1" s="3"/>
      <c r="E1" s="3"/>
      <c r="F1" s="3"/>
      <c r="G1" s="3"/>
      <c r="H1" s="3"/>
      <c r="I1" s="3"/>
      <c r="J1" s="3"/>
      <c r="K1" s="3"/>
    </row>
    <row r="2" spans="1:13" ht="20" customHeight="1">
      <c r="A2" s="1" t="s">
        <v>2</v>
      </c>
      <c r="B2" s="3" t="s">
        <v>181</v>
      </c>
      <c r="C2" s="3"/>
      <c r="D2" s="3"/>
      <c r="E2" s="3"/>
      <c r="F2" s="3"/>
      <c r="G2" s="3"/>
      <c r="H2" s="3"/>
      <c r="I2" s="3"/>
      <c r="J2" s="3"/>
      <c r="K2" s="3"/>
    </row>
    <row r="3" spans="1:13" ht="20" customHeight="1">
      <c r="A3" s="1" t="s">
        <v>4</v>
      </c>
      <c r="B3" s="2" t="s">
        <v>180</v>
      </c>
      <c r="C3" s="2"/>
      <c r="D3" s="2"/>
      <c r="E3" s="2"/>
      <c r="F3" s="2"/>
      <c r="G3" s="2"/>
      <c r="H3" s="2"/>
      <c r="I3" s="2"/>
      <c r="J3" s="2"/>
      <c r="K3" s="2"/>
    </row>
    <row r="4" spans="1:13" ht="30" customHeight="1">
      <c r="A4" s="1" t="s">
        <v>17</v>
      </c>
      <c r="B4" s="4" t="s">
        <v>179</v>
      </c>
      <c r="C4" s="4" t="s">
        <v>178</v>
      </c>
      <c r="D4" s="4" t="s">
        <v>177</v>
      </c>
      <c r="E4" s="4" t="s">
        <v>176</v>
      </c>
      <c r="F4" s="4" t="s">
        <v>176</v>
      </c>
      <c r="G4" s="4" t="s">
        <v>175</v>
      </c>
      <c r="H4" s="4" t="s">
        <v>174</v>
      </c>
      <c r="I4" s="4" t="s">
        <v>173</v>
      </c>
      <c r="J4" s="4" t="s">
        <v>172</v>
      </c>
      <c r="K4" s="4" t="s">
        <v>171</v>
      </c>
      <c r="L4" s="4" t="s">
        <v>16</v>
      </c>
    </row>
    <row r="5" spans="1:13" ht="30" customHeight="1">
      <c r="A5" s="1" t="s">
        <v>170</v>
      </c>
      <c r="B5" s="4" t="s">
        <v>15</v>
      </c>
      <c r="C5" s="4" t="s">
        <v>169</v>
      </c>
      <c r="D5" s="4" t="s">
        <v>169</v>
      </c>
      <c r="E5" s="4" t="s">
        <v>169</v>
      </c>
      <c r="F5" s="4" t="s">
        <v>168</v>
      </c>
      <c r="G5" s="4" t="s">
        <v>169</v>
      </c>
      <c r="H5" s="4" t="s">
        <v>15</v>
      </c>
      <c r="I5" s="4" t="s">
        <v>168</v>
      </c>
      <c r="J5" s="4" t="s">
        <v>168</v>
      </c>
      <c r="K5" s="4" t="s">
        <v>168</v>
      </c>
      <c r="L5" s="4" t="s">
        <v>16</v>
      </c>
    </row>
    <row r="6" spans="1:13" ht="30" customHeight="1">
      <c r="A6" s="1" t="s">
        <v>22</v>
      </c>
      <c r="B6" s="4" t="s">
        <v>167</v>
      </c>
      <c r="C6" s="4" t="s">
        <v>167</v>
      </c>
      <c r="D6" s="4" t="s">
        <v>167</v>
      </c>
      <c r="E6" s="4" t="s">
        <v>167</v>
      </c>
      <c r="F6" s="4" t="s">
        <v>167</v>
      </c>
      <c r="G6" s="4" t="s">
        <v>167</v>
      </c>
      <c r="H6" s="4" t="s">
        <v>167</v>
      </c>
      <c r="I6" s="4" t="s">
        <v>167</v>
      </c>
      <c r="J6" s="4" t="s">
        <v>167</v>
      </c>
      <c r="K6" s="4" t="s">
        <v>167</v>
      </c>
      <c r="M6" s="4" t="s">
        <v>166</v>
      </c>
    </row>
    <row r="7" spans="1:13" ht="30" customHeight="1">
      <c r="A7" s="1" t="s">
        <v>21</v>
      </c>
      <c r="B7" s="4" t="s">
        <v>165</v>
      </c>
      <c r="C7" s="4" t="s">
        <v>164</v>
      </c>
      <c r="D7" s="4" t="s">
        <v>163</v>
      </c>
      <c r="E7" s="4" t="s">
        <v>162</v>
      </c>
      <c r="F7" s="4" t="s">
        <v>161</v>
      </c>
      <c r="G7" s="4" t="s">
        <v>160</v>
      </c>
      <c r="H7" s="4" t="s">
        <v>159</v>
      </c>
      <c r="I7" s="4" t="s">
        <v>158</v>
      </c>
      <c r="J7" s="4" t="s">
        <v>157</v>
      </c>
      <c r="K7" s="4" t="s">
        <v>156</v>
      </c>
    </row>
    <row r="8" spans="1:13" ht="20" customHeight="1">
      <c r="A8" s="1" t="s">
        <v>23</v>
      </c>
      <c r="B8" s="4" t="s">
        <v>155</v>
      </c>
      <c r="C8" s="4" t="s">
        <v>155</v>
      </c>
      <c r="D8" s="4" t="s">
        <v>155</v>
      </c>
      <c r="E8" s="4" t="s">
        <v>155</v>
      </c>
      <c r="F8" s="4" t="s">
        <v>155</v>
      </c>
      <c r="G8" s="4" t="s">
        <v>155</v>
      </c>
      <c r="H8" s="4" t="s">
        <v>155</v>
      </c>
      <c r="I8" s="4" t="s">
        <v>155</v>
      </c>
      <c r="J8" s="4" t="s">
        <v>155</v>
      </c>
      <c r="K8" s="4" t="s">
        <v>155</v>
      </c>
      <c r="M8" s="4" t="s">
        <v>154</v>
      </c>
    </row>
    <row r="9" spans="1:13">
      <c r="A9" s="5" t="s">
        <v>74</v>
      </c>
      <c r="B9" s="5">
        <v>56874</v>
      </c>
      <c r="C9" s="5">
        <v>31300</v>
      </c>
      <c r="D9" s="5">
        <v>29640</v>
      </c>
      <c r="E9" s="5">
        <v>33601</v>
      </c>
      <c r="F9" s="5">
        <v>38489</v>
      </c>
      <c r="G9" s="5"/>
      <c r="H9" s="5">
        <v>87.3</v>
      </c>
      <c r="I9" s="5"/>
      <c r="J9" s="5">
        <v>68</v>
      </c>
      <c r="K9" s="5">
        <v>676.7</v>
      </c>
      <c r="M9" s="5">
        <v>1577</v>
      </c>
    </row>
    <row r="10" spans="1:13">
      <c r="A10" s="5" t="s">
        <v>73</v>
      </c>
      <c r="B10" s="5">
        <v>57767</v>
      </c>
      <c r="C10" s="5">
        <v>31800</v>
      </c>
      <c r="D10" s="5">
        <v>30143</v>
      </c>
      <c r="E10" s="5">
        <v>34246</v>
      </c>
      <c r="F10" s="5">
        <v>39729</v>
      </c>
      <c r="G10" s="5"/>
      <c r="H10" s="5">
        <v>86.2</v>
      </c>
      <c r="I10" s="5"/>
      <c r="J10" s="5">
        <v>70.2</v>
      </c>
      <c r="K10" s="5">
        <v>687.7</v>
      </c>
      <c r="M10" s="5">
        <v>1601</v>
      </c>
    </row>
    <row r="11" spans="1:13">
      <c r="A11" s="5" t="s">
        <v>72</v>
      </c>
      <c r="B11" s="5">
        <v>58629</v>
      </c>
      <c r="C11" s="5">
        <v>32600</v>
      </c>
      <c r="D11" s="5">
        <v>31224</v>
      </c>
      <c r="E11" s="5">
        <v>35484</v>
      </c>
      <c r="F11" s="5">
        <v>41260</v>
      </c>
      <c r="G11" s="5"/>
      <c r="H11" s="5">
        <v>86</v>
      </c>
      <c r="I11" s="5"/>
      <c r="J11" s="5">
        <v>72.900000000000006</v>
      </c>
      <c r="K11" s="5">
        <v>703.8</v>
      </c>
      <c r="M11" s="5">
        <v>1634</v>
      </c>
    </row>
    <row r="12" spans="1:13">
      <c r="A12" s="5" t="s">
        <v>36</v>
      </c>
      <c r="B12" s="5">
        <v>59475</v>
      </c>
      <c r="C12" s="5">
        <v>33800</v>
      </c>
      <c r="D12" s="5">
        <v>32533</v>
      </c>
      <c r="E12" s="5">
        <v>36958</v>
      </c>
      <c r="F12" s="5">
        <v>43025</v>
      </c>
      <c r="G12" s="5"/>
      <c r="H12" s="5">
        <v>85.9</v>
      </c>
      <c r="I12" s="5"/>
      <c r="J12" s="5">
        <v>76</v>
      </c>
      <c r="K12" s="5">
        <v>723.4</v>
      </c>
      <c r="M12" s="5">
        <v>1670</v>
      </c>
    </row>
    <row r="13" spans="1:13">
      <c r="A13" s="5" t="s">
        <v>71</v>
      </c>
      <c r="B13" s="5">
        <v>60314</v>
      </c>
      <c r="C13" s="5">
        <v>35200</v>
      </c>
      <c r="D13" s="5">
        <v>34202</v>
      </c>
      <c r="E13" s="5">
        <v>38909</v>
      </c>
      <c r="F13" s="5">
        <v>43280</v>
      </c>
      <c r="G13" s="5"/>
      <c r="H13" s="5">
        <v>89.9</v>
      </c>
      <c r="I13" s="5"/>
      <c r="J13" s="5">
        <v>76.400000000000006</v>
      </c>
      <c r="K13" s="5">
        <v>717.6</v>
      </c>
      <c r="M13" s="5">
        <v>1816</v>
      </c>
    </row>
    <row r="14" spans="1:13">
      <c r="A14" s="5" t="s">
        <v>70</v>
      </c>
      <c r="B14" s="5">
        <v>61153</v>
      </c>
      <c r="C14" s="5">
        <v>37700</v>
      </c>
      <c r="D14" s="5">
        <v>36853</v>
      </c>
      <c r="E14" s="5">
        <v>41824</v>
      </c>
      <c r="F14" s="5">
        <v>45362</v>
      </c>
      <c r="G14" s="5"/>
      <c r="H14" s="5">
        <v>92.2</v>
      </c>
      <c r="I14" s="5"/>
      <c r="J14" s="5">
        <v>80.099999999999994</v>
      </c>
      <c r="K14" s="5">
        <v>741.8</v>
      </c>
      <c r="M14" s="5">
        <v>1937</v>
      </c>
    </row>
    <row r="15" spans="1:13">
      <c r="A15" s="5" t="s">
        <v>69</v>
      </c>
      <c r="B15" s="5">
        <v>62013</v>
      </c>
      <c r="C15" s="5">
        <v>39700</v>
      </c>
      <c r="D15" s="5">
        <v>38556</v>
      </c>
      <c r="E15" s="5">
        <v>43809</v>
      </c>
      <c r="F15" s="5">
        <v>47056</v>
      </c>
      <c r="G15" s="5"/>
      <c r="H15" s="5">
        <v>93.1</v>
      </c>
      <c r="I15" s="5"/>
      <c r="J15" s="5">
        <v>83.1</v>
      </c>
      <c r="K15" s="5">
        <v>758.8</v>
      </c>
      <c r="M15" s="5">
        <v>2070</v>
      </c>
    </row>
    <row r="16" spans="1:13">
      <c r="A16" s="5" t="s">
        <v>68</v>
      </c>
      <c r="B16" s="5">
        <v>62863</v>
      </c>
      <c r="C16" s="5">
        <v>40900</v>
      </c>
      <c r="D16" s="5">
        <v>39621</v>
      </c>
      <c r="E16" s="5">
        <v>45028</v>
      </c>
      <c r="F16" s="5">
        <v>49319</v>
      </c>
      <c r="G16" s="5"/>
      <c r="H16" s="5">
        <v>91.3</v>
      </c>
      <c r="I16" s="5"/>
      <c r="J16" s="5">
        <v>87.1</v>
      </c>
      <c r="K16" s="5">
        <v>784.6</v>
      </c>
      <c r="M16" s="5">
        <v>2067</v>
      </c>
    </row>
    <row r="17" spans="1:14">
      <c r="A17" s="5" t="s">
        <v>67</v>
      </c>
      <c r="B17" s="5">
        <v>63717</v>
      </c>
      <c r="C17" s="5">
        <v>42500</v>
      </c>
      <c r="D17" s="5">
        <v>41277</v>
      </c>
      <c r="E17" s="5">
        <v>47140</v>
      </c>
      <c r="F17" s="5">
        <v>50417</v>
      </c>
      <c r="G17" s="5"/>
      <c r="H17" s="5">
        <v>93.5</v>
      </c>
      <c r="I17" s="5"/>
      <c r="J17" s="5">
        <v>89</v>
      </c>
      <c r="K17" s="5">
        <v>791.3</v>
      </c>
      <c r="M17" s="5">
        <v>2358</v>
      </c>
    </row>
    <row r="18" spans="1:14">
      <c r="A18" s="5" t="s">
        <v>66</v>
      </c>
      <c r="B18" s="5">
        <v>64568</v>
      </c>
      <c r="C18" s="5">
        <v>44000</v>
      </c>
      <c r="D18" s="5">
        <v>43288</v>
      </c>
      <c r="E18" s="5">
        <v>49576</v>
      </c>
      <c r="F18" s="5">
        <v>51374</v>
      </c>
      <c r="G18" s="5"/>
      <c r="H18" s="5">
        <v>96.5</v>
      </c>
      <c r="I18" s="5"/>
      <c r="J18" s="5">
        <v>90.7</v>
      </c>
      <c r="K18" s="5">
        <v>795.7</v>
      </c>
      <c r="M18" s="5">
        <v>2610</v>
      </c>
    </row>
    <row r="19" spans="1:14">
      <c r="A19" s="5" t="s">
        <v>37</v>
      </c>
      <c r="B19" s="5">
        <v>65359</v>
      </c>
      <c r="C19" s="5">
        <v>45600</v>
      </c>
      <c r="D19" s="5">
        <v>45147</v>
      </c>
      <c r="E19" s="5">
        <v>51805</v>
      </c>
      <c r="F19" s="5">
        <v>53518</v>
      </c>
      <c r="G19" s="5"/>
      <c r="H19" s="5">
        <v>96.8</v>
      </c>
      <c r="I19" s="5"/>
      <c r="J19" s="5">
        <v>94.5</v>
      </c>
      <c r="K19" s="5">
        <v>818.8</v>
      </c>
      <c r="M19" s="5">
        <v>2798</v>
      </c>
    </row>
    <row r="20" spans="1:14">
      <c r="A20" s="5" t="s">
        <v>65</v>
      </c>
      <c r="B20" s="5">
        <v>66146</v>
      </c>
      <c r="C20" s="5">
        <v>47600</v>
      </c>
      <c r="D20" s="5">
        <v>47473</v>
      </c>
      <c r="E20" s="5">
        <v>54340</v>
      </c>
      <c r="F20" s="5">
        <v>54724</v>
      </c>
      <c r="G20" s="5"/>
      <c r="H20" s="5">
        <v>99.3</v>
      </c>
      <c r="I20" s="5"/>
      <c r="J20" s="5">
        <v>96.7</v>
      </c>
      <c r="K20" s="5">
        <v>827.3</v>
      </c>
      <c r="M20" s="5">
        <v>2817</v>
      </c>
    </row>
    <row r="21" spans="1:14">
      <c r="A21" s="5" t="s">
        <v>38</v>
      </c>
      <c r="B21" s="5">
        <v>66978</v>
      </c>
      <c r="C21" s="5">
        <v>50100</v>
      </c>
      <c r="D21" s="5">
        <v>49501</v>
      </c>
      <c r="E21" s="5">
        <v>56618</v>
      </c>
      <c r="F21" s="5">
        <v>56618</v>
      </c>
      <c r="G21" s="5"/>
      <c r="H21" s="5">
        <v>100</v>
      </c>
      <c r="I21" s="5"/>
      <c r="J21" s="5">
        <v>100</v>
      </c>
      <c r="K21" s="5">
        <v>845.3</v>
      </c>
      <c r="M21" s="5">
        <v>2867</v>
      </c>
      <c r="N21" s="6"/>
    </row>
    <row r="22" spans="1:14">
      <c r="A22" s="5" t="s">
        <v>153</v>
      </c>
      <c r="B22" s="5">
        <v>67790</v>
      </c>
      <c r="C22" s="5"/>
      <c r="D22" s="5"/>
      <c r="E22" s="5"/>
      <c r="F22" s="5">
        <v>52275</v>
      </c>
      <c r="G22" s="5"/>
      <c r="H22" s="5"/>
      <c r="I22" s="5"/>
      <c r="J22" s="5">
        <v>92.3</v>
      </c>
      <c r="K22" s="5">
        <v>771.1</v>
      </c>
    </row>
    <row r="23" spans="1:14">
      <c r="A23" s="5" t="s">
        <v>152</v>
      </c>
      <c r="B23" s="5">
        <v>67883</v>
      </c>
      <c r="C23" s="5"/>
      <c r="D23" s="5"/>
      <c r="E23" s="5"/>
      <c r="F23" s="5">
        <v>48022</v>
      </c>
      <c r="G23" s="5"/>
      <c r="H23" s="5"/>
      <c r="I23" s="5"/>
      <c r="J23" s="5">
        <v>84.8</v>
      </c>
      <c r="K23" s="5">
        <v>707.4</v>
      </c>
    </row>
    <row r="24" spans="1:14">
      <c r="A24" s="5" t="s">
        <v>151</v>
      </c>
      <c r="B24" s="5">
        <v>67715</v>
      </c>
      <c r="C24" s="5"/>
      <c r="D24" s="5"/>
      <c r="E24" s="5"/>
      <c r="F24" s="5">
        <v>45797</v>
      </c>
      <c r="G24" s="5"/>
      <c r="H24" s="5"/>
      <c r="I24" s="5"/>
      <c r="J24" s="5">
        <v>80.900000000000006</v>
      </c>
      <c r="K24" s="5">
        <v>676.3</v>
      </c>
    </row>
    <row r="25" spans="1:14">
      <c r="A25" s="5" t="s">
        <v>150</v>
      </c>
      <c r="B25" s="5">
        <v>67368</v>
      </c>
      <c r="C25" s="5"/>
      <c r="D25" s="5"/>
      <c r="E25" s="5"/>
      <c r="F25" s="5">
        <v>44698</v>
      </c>
      <c r="G25" s="5"/>
      <c r="H25" s="5"/>
      <c r="I25" s="5"/>
      <c r="J25" s="5">
        <v>78.900000000000006</v>
      </c>
      <c r="K25" s="5">
        <v>663.5</v>
      </c>
    </row>
    <row r="26" spans="1:14">
      <c r="A26" s="5" t="s">
        <v>149</v>
      </c>
      <c r="B26" s="5">
        <v>66811</v>
      </c>
      <c r="C26" s="5"/>
      <c r="D26" s="5"/>
      <c r="E26" s="5"/>
      <c r="F26" s="5">
        <v>43502</v>
      </c>
      <c r="G26" s="5"/>
      <c r="H26" s="5"/>
      <c r="I26" s="5"/>
      <c r="J26" s="5">
        <v>76.8</v>
      </c>
      <c r="K26" s="5">
        <v>651.1</v>
      </c>
    </row>
    <row r="27" spans="1:14">
      <c r="A27" s="5" t="s">
        <v>148</v>
      </c>
      <c r="B27" s="5">
        <v>62897</v>
      </c>
      <c r="C27" s="5"/>
      <c r="D27" s="5"/>
      <c r="E27" s="5"/>
      <c r="F27" s="5">
        <v>38688</v>
      </c>
      <c r="G27" s="5"/>
      <c r="H27" s="5"/>
      <c r="I27" s="5"/>
      <c r="J27" s="5">
        <v>68.3</v>
      </c>
      <c r="K27" s="5">
        <v>615.1</v>
      </c>
    </row>
    <row r="28" spans="1:14">
      <c r="A28" s="5" t="s">
        <v>147</v>
      </c>
      <c r="B28" s="5">
        <v>61090</v>
      </c>
      <c r="C28" s="5"/>
      <c r="D28" s="5"/>
      <c r="E28" s="5"/>
      <c r="F28" s="5">
        <v>43290</v>
      </c>
      <c r="G28" s="5"/>
      <c r="H28" s="5"/>
      <c r="I28" s="5"/>
      <c r="J28" s="5">
        <v>76.5</v>
      </c>
      <c r="K28" s="5">
        <v>708.6</v>
      </c>
    </row>
    <row r="29" spans="1:14">
      <c r="A29" s="5" t="s">
        <v>146</v>
      </c>
      <c r="B29" s="5">
        <v>61757</v>
      </c>
      <c r="C29" s="5"/>
      <c r="D29" s="5"/>
      <c r="E29" s="5"/>
      <c r="F29" s="5">
        <v>45891</v>
      </c>
      <c r="G29" s="5"/>
      <c r="H29" s="5"/>
      <c r="I29" s="5"/>
      <c r="J29" s="5">
        <v>81.099999999999994</v>
      </c>
      <c r="K29" s="5">
        <v>743.1</v>
      </c>
    </row>
    <row r="30" spans="1:14">
      <c r="A30" s="5" t="s">
        <v>145</v>
      </c>
      <c r="B30" s="5">
        <v>61313</v>
      </c>
      <c r="C30" s="5"/>
      <c r="D30" s="5"/>
      <c r="E30" s="5"/>
      <c r="F30" s="5">
        <v>48632</v>
      </c>
      <c r="G30" s="5"/>
      <c r="H30" s="5"/>
      <c r="I30" s="5"/>
      <c r="J30" s="5">
        <v>85.9</v>
      </c>
      <c r="K30" s="5">
        <v>793.2</v>
      </c>
    </row>
    <row r="31" spans="1:14">
      <c r="A31" s="5" t="s">
        <v>144</v>
      </c>
      <c r="B31" s="5">
        <v>61718</v>
      </c>
      <c r="C31" s="5"/>
      <c r="D31" s="5"/>
      <c r="E31" s="5"/>
      <c r="F31" s="5">
        <v>42294</v>
      </c>
      <c r="G31" s="5"/>
      <c r="H31" s="5"/>
      <c r="I31" s="5"/>
      <c r="J31" s="5">
        <v>74.7</v>
      </c>
      <c r="K31" s="5">
        <v>685.3</v>
      </c>
    </row>
    <row r="32" spans="1:14">
      <c r="A32" s="5" t="s">
        <v>143</v>
      </c>
      <c r="B32" s="5">
        <v>62107</v>
      </c>
      <c r="C32" s="5"/>
      <c r="D32" s="5"/>
      <c r="E32" s="5"/>
      <c r="F32" s="5">
        <v>47123</v>
      </c>
      <c r="G32" s="5"/>
      <c r="H32" s="5"/>
      <c r="I32" s="5"/>
      <c r="J32" s="5">
        <v>83.2</v>
      </c>
      <c r="K32" s="5">
        <v>758.7</v>
      </c>
    </row>
    <row r="33" spans="1:14">
      <c r="A33" s="5" t="s">
        <v>64</v>
      </c>
      <c r="B33" s="5">
        <v>62410</v>
      </c>
      <c r="C33" s="5">
        <v>59978</v>
      </c>
      <c r="D33" s="5">
        <v>56993</v>
      </c>
      <c r="E33" s="5">
        <v>71208</v>
      </c>
      <c r="F33" s="5">
        <v>50546</v>
      </c>
      <c r="G33" s="5">
        <v>71214</v>
      </c>
      <c r="H33" s="5">
        <v>140.9</v>
      </c>
      <c r="I33" s="5">
        <v>50550</v>
      </c>
      <c r="J33" s="5">
        <v>89.3</v>
      </c>
      <c r="K33" s="5">
        <v>810</v>
      </c>
      <c r="M33" s="5"/>
      <c r="N33" s="6"/>
    </row>
    <row r="34" spans="1:14">
      <c r="A34" s="5" t="s">
        <v>63</v>
      </c>
      <c r="B34" s="5">
        <v>62867</v>
      </c>
      <c r="C34" s="5">
        <v>62673</v>
      </c>
      <c r="D34" s="5">
        <v>59096</v>
      </c>
      <c r="E34" s="5">
        <v>73655</v>
      </c>
      <c r="F34" s="5">
        <v>51089</v>
      </c>
      <c r="G34" s="5">
        <v>73828</v>
      </c>
      <c r="H34" s="5">
        <v>144.19999999999999</v>
      </c>
      <c r="I34" s="5">
        <v>51209</v>
      </c>
      <c r="J34" s="5">
        <v>90.2</v>
      </c>
      <c r="K34" s="5">
        <v>814.6</v>
      </c>
    </row>
    <row r="35" spans="1:14">
      <c r="A35" s="5" t="s">
        <v>62</v>
      </c>
      <c r="B35" s="5">
        <v>63253</v>
      </c>
      <c r="C35" s="5">
        <v>70754</v>
      </c>
      <c r="D35" s="5">
        <v>66219</v>
      </c>
      <c r="E35" s="5">
        <v>82812</v>
      </c>
      <c r="F35" s="5">
        <v>56201</v>
      </c>
      <c r="G35" s="5">
        <v>83157</v>
      </c>
      <c r="H35" s="5">
        <v>147.30000000000001</v>
      </c>
      <c r="I35" s="5">
        <v>56435</v>
      </c>
      <c r="J35" s="5">
        <v>99.3</v>
      </c>
      <c r="K35" s="5">
        <v>892.2</v>
      </c>
      <c r="M35" s="5"/>
      <c r="N35" s="6"/>
    </row>
    <row r="36" spans="1:14">
      <c r="A36" s="5" t="s">
        <v>61</v>
      </c>
      <c r="B36" s="5">
        <v>63618</v>
      </c>
      <c r="C36" s="5">
        <v>75373</v>
      </c>
      <c r="D36" s="5">
        <v>71236</v>
      </c>
      <c r="E36" s="5">
        <v>88479</v>
      </c>
      <c r="F36" s="5">
        <v>57896</v>
      </c>
      <c r="G36" s="5">
        <v>89042</v>
      </c>
      <c r="H36" s="5">
        <v>152.80000000000001</v>
      </c>
      <c r="I36" s="5">
        <v>58264</v>
      </c>
      <c r="J36" s="5">
        <v>102.3</v>
      </c>
      <c r="K36" s="5">
        <v>915.8</v>
      </c>
      <c r="M36" s="5"/>
      <c r="N36" s="6"/>
    </row>
    <row r="37" spans="1:14">
      <c r="A37" s="5" t="s">
        <v>60</v>
      </c>
      <c r="B37" s="5">
        <v>63958</v>
      </c>
      <c r="C37" s="5">
        <v>73448</v>
      </c>
      <c r="D37" s="5">
        <v>70880</v>
      </c>
      <c r="E37" s="5">
        <v>88522</v>
      </c>
      <c r="F37" s="5">
        <v>56859</v>
      </c>
      <c r="G37" s="5">
        <v>89322</v>
      </c>
      <c r="H37" s="5">
        <v>155.69999999999999</v>
      </c>
      <c r="I37" s="5">
        <v>57373</v>
      </c>
      <c r="J37" s="5">
        <v>100.4</v>
      </c>
      <c r="K37" s="5">
        <v>897</v>
      </c>
    </row>
    <row r="38" spans="1:14">
      <c r="A38" s="5" t="s">
        <v>59</v>
      </c>
      <c r="B38" s="5">
        <v>64295</v>
      </c>
      <c r="C38" s="5">
        <v>68524</v>
      </c>
      <c r="D38" s="5">
        <v>64589</v>
      </c>
      <c r="E38" s="5">
        <v>81921</v>
      </c>
      <c r="F38" s="5">
        <v>52899</v>
      </c>
      <c r="G38" s="5">
        <v>82921</v>
      </c>
      <c r="H38" s="5">
        <v>154.9</v>
      </c>
      <c r="I38" s="5">
        <v>53545</v>
      </c>
      <c r="J38" s="5">
        <v>93.4</v>
      </c>
      <c r="K38" s="5">
        <v>832.8</v>
      </c>
    </row>
    <row r="39" spans="1:14">
      <c r="A39" s="5" t="s">
        <v>58</v>
      </c>
      <c r="B39" s="5">
        <v>64631</v>
      </c>
      <c r="C39" s="5">
        <v>56466</v>
      </c>
      <c r="D39" s="5">
        <v>52066</v>
      </c>
      <c r="E39" s="5">
        <v>67052</v>
      </c>
      <c r="F39" s="5">
        <v>45895</v>
      </c>
      <c r="G39" s="5">
        <v>68252</v>
      </c>
      <c r="H39" s="5">
        <v>146.1</v>
      </c>
      <c r="I39" s="5">
        <v>46716</v>
      </c>
      <c r="J39" s="5">
        <v>81.099999999999994</v>
      </c>
      <c r="K39" s="5">
        <v>722.8</v>
      </c>
      <c r="M39" s="5"/>
      <c r="N39" s="6"/>
    </row>
    <row r="40" spans="1:14">
      <c r="A40" s="5" t="s">
        <v>57</v>
      </c>
      <c r="B40" s="5">
        <v>64912</v>
      </c>
      <c r="C40" s="5">
        <v>45175</v>
      </c>
      <c r="D40" s="5">
        <v>41086</v>
      </c>
      <c r="E40" s="5">
        <v>55546</v>
      </c>
      <c r="F40" s="5">
        <v>42207</v>
      </c>
      <c r="G40" s="5">
        <v>56446</v>
      </c>
      <c r="H40" s="5">
        <v>131.6</v>
      </c>
      <c r="I40" s="5">
        <v>42891</v>
      </c>
      <c r="J40" s="5">
        <v>74.5</v>
      </c>
      <c r="K40" s="5">
        <v>660.8</v>
      </c>
    </row>
    <row r="41" spans="1:14">
      <c r="A41" s="5" t="s">
        <v>56</v>
      </c>
      <c r="B41" s="5">
        <v>65225</v>
      </c>
      <c r="C41" s="5">
        <v>46514</v>
      </c>
      <c r="D41" s="5">
        <v>42552</v>
      </c>
      <c r="E41" s="5">
        <v>57054</v>
      </c>
      <c r="F41" s="5">
        <v>45527</v>
      </c>
      <c r="G41" s="5">
        <v>57901</v>
      </c>
      <c r="H41" s="5">
        <v>125.3</v>
      </c>
      <c r="I41" s="5">
        <v>46203</v>
      </c>
      <c r="J41" s="5">
        <v>80.400000000000006</v>
      </c>
      <c r="K41" s="5">
        <v>708.4</v>
      </c>
    </row>
    <row r="42" spans="1:14">
      <c r="A42" s="5" t="s">
        <v>55</v>
      </c>
      <c r="B42" s="5">
        <v>65243</v>
      </c>
      <c r="C42" s="5">
        <v>52765</v>
      </c>
      <c r="D42" s="5">
        <v>48953</v>
      </c>
      <c r="E42" s="5">
        <v>63741</v>
      </c>
      <c r="F42" s="5">
        <v>50424</v>
      </c>
      <c r="G42" s="5">
        <v>64366</v>
      </c>
      <c r="H42" s="5">
        <v>126.4</v>
      </c>
      <c r="I42" s="5">
        <v>50918</v>
      </c>
      <c r="J42" s="5">
        <v>89.1</v>
      </c>
      <c r="K42" s="5">
        <v>780.4</v>
      </c>
    </row>
    <row r="43" spans="1:14">
      <c r="A43" s="5" t="s">
        <v>54</v>
      </c>
      <c r="B43" s="5">
        <v>66871</v>
      </c>
      <c r="C43" s="5">
        <v>59112</v>
      </c>
      <c r="D43" s="5">
        <v>55341</v>
      </c>
      <c r="E43" s="5">
        <v>71205</v>
      </c>
      <c r="F43" s="5">
        <v>56704</v>
      </c>
      <c r="G43" s="5">
        <v>71755</v>
      </c>
      <c r="H43" s="5">
        <v>125.6</v>
      </c>
      <c r="I43" s="5">
        <v>57142</v>
      </c>
      <c r="J43" s="5">
        <v>100.2</v>
      </c>
      <c r="K43" s="5">
        <v>854.5</v>
      </c>
      <c r="M43" s="5"/>
      <c r="N43" s="6"/>
    </row>
    <row r="44" spans="1:14">
      <c r="A44" s="5" t="s">
        <v>53</v>
      </c>
      <c r="B44" s="5">
        <v>67349</v>
      </c>
      <c r="C44" s="5">
        <v>65849</v>
      </c>
      <c r="D44" s="5">
        <v>62098</v>
      </c>
      <c r="E44" s="5">
        <v>79171</v>
      </c>
      <c r="F44" s="5">
        <v>63297</v>
      </c>
      <c r="G44" s="5">
        <v>79646</v>
      </c>
      <c r="H44" s="5">
        <v>125.1</v>
      </c>
      <c r="I44" s="5">
        <v>63677</v>
      </c>
      <c r="J44" s="5">
        <v>111.8</v>
      </c>
      <c r="K44" s="5">
        <v>945.5</v>
      </c>
    </row>
    <row r="45" spans="1:14">
      <c r="A45" s="5" t="s">
        <v>52</v>
      </c>
      <c r="B45" s="5">
        <v>67831</v>
      </c>
      <c r="C45" s="5">
        <v>73757</v>
      </c>
      <c r="D45" s="5">
        <v>69887</v>
      </c>
      <c r="E45" s="5">
        <v>88620</v>
      </c>
      <c r="F45" s="5">
        <v>70361</v>
      </c>
      <c r="G45" s="5">
        <v>89111</v>
      </c>
      <c r="H45" s="5">
        <v>126</v>
      </c>
      <c r="I45" s="5">
        <v>70751</v>
      </c>
      <c r="J45" s="5">
        <v>124.3</v>
      </c>
      <c r="K45" s="5">
        <v>1043</v>
      </c>
    </row>
    <row r="46" spans="1:14">
      <c r="A46" s="5" t="s">
        <v>51</v>
      </c>
      <c r="B46" s="5">
        <v>75396</v>
      </c>
      <c r="C46" s="5">
        <v>82098</v>
      </c>
      <c r="D46" s="5">
        <v>78268</v>
      </c>
      <c r="E46" s="5">
        <v>98726</v>
      </c>
      <c r="F46" s="5">
        <v>77076</v>
      </c>
      <c r="G46" s="5">
        <v>99196</v>
      </c>
      <c r="H46" s="5">
        <v>128.1</v>
      </c>
      <c r="I46" s="5">
        <v>77443</v>
      </c>
      <c r="J46" s="5">
        <v>136.1</v>
      </c>
      <c r="K46" s="5">
        <v>1027.0999999999999</v>
      </c>
    </row>
    <row r="47" spans="1:14">
      <c r="A47" s="5" t="s">
        <v>50</v>
      </c>
      <c r="B47" s="5">
        <v>86910</v>
      </c>
      <c r="C47" s="5">
        <v>89787</v>
      </c>
      <c r="D47" s="5">
        <v>85479</v>
      </c>
      <c r="E47" s="5">
        <v>119238</v>
      </c>
      <c r="F47" s="5">
        <v>91635</v>
      </c>
      <c r="G47" s="5">
        <v>118087</v>
      </c>
      <c r="H47" s="5">
        <v>130.1</v>
      </c>
      <c r="I47" s="5">
        <v>91978</v>
      </c>
      <c r="J47" s="5">
        <v>161.80000000000001</v>
      </c>
      <c r="K47" s="5">
        <v>1058.3</v>
      </c>
    </row>
    <row r="48" spans="1:14">
      <c r="A48" s="5" t="s">
        <v>142</v>
      </c>
      <c r="B48" s="5">
        <v>98173</v>
      </c>
      <c r="C48" s="5">
        <v>92482</v>
      </c>
      <c r="D48" s="5"/>
      <c r="E48" s="5">
        <v>133839</v>
      </c>
      <c r="F48" s="5">
        <v>106403</v>
      </c>
      <c r="G48" s="5">
        <v>132473</v>
      </c>
      <c r="H48" s="5">
        <v>125.8</v>
      </c>
      <c r="I48" s="5">
        <v>106741</v>
      </c>
      <c r="J48" s="5">
        <v>187.9</v>
      </c>
      <c r="K48" s="5">
        <v>1087.2</v>
      </c>
    </row>
    <row r="49" spans="1:11">
      <c r="A49" s="5" t="s">
        <v>141</v>
      </c>
      <c r="B49" s="5">
        <v>98791</v>
      </c>
      <c r="C49" s="5">
        <v>97825</v>
      </c>
      <c r="D49" s="5"/>
      <c r="E49" s="5">
        <v>146006</v>
      </c>
      <c r="F49" s="5">
        <v>121557</v>
      </c>
      <c r="G49" s="5">
        <v>144463</v>
      </c>
      <c r="H49" s="5">
        <v>120.1</v>
      </c>
      <c r="I49" s="5">
        <v>121899</v>
      </c>
      <c r="J49" s="5">
        <v>214.7</v>
      </c>
      <c r="K49" s="5">
        <v>1233.9000000000001</v>
      </c>
    </row>
    <row r="50" spans="1:11">
      <c r="A50" s="5" t="s">
        <v>140</v>
      </c>
      <c r="B50" s="5">
        <v>99000</v>
      </c>
      <c r="C50" s="5">
        <v>125000</v>
      </c>
      <c r="D50" s="5"/>
      <c r="E50" s="5">
        <v>152089</v>
      </c>
      <c r="F50" s="5">
        <v>128426</v>
      </c>
      <c r="G50" s="5">
        <v>150460</v>
      </c>
      <c r="H50" s="5">
        <v>118.4</v>
      </c>
      <c r="I50" s="5">
        <v>128768</v>
      </c>
      <c r="J50" s="5">
        <v>226.8</v>
      </c>
      <c r="K50" s="5">
        <v>1300.5999999999999</v>
      </c>
    </row>
    <row r="51" spans="1:11">
      <c r="A51" s="5" t="s">
        <v>139</v>
      </c>
      <c r="B51" s="5">
        <v>99000</v>
      </c>
      <c r="C51" s="5">
        <v>135000</v>
      </c>
      <c r="D51" s="5"/>
      <c r="E51" s="5">
        <v>164256</v>
      </c>
      <c r="F51" s="5">
        <v>136628</v>
      </c>
      <c r="G51" s="5">
        <v>162465</v>
      </c>
      <c r="H51" s="5">
        <v>120.2</v>
      </c>
      <c r="I51" s="5">
        <v>136965</v>
      </c>
      <c r="J51" s="5">
        <v>241.3</v>
      </c>
      <c r="K51" s="5">
        <v>1383.4</v>
      </c>
    </row>
    <row r="52" spans="1:11">
      <c r="A52" s="5" t="s">
        <v>138</v>
      </c>
      <c r="B52" s="5">
        <v>99000</v>
      </c>
      <c r="C52" s="5">
        <v>130000</v>
      </c>
      <c r="D52" s="5"/>
      <c r="E52" s="5">
        <v>158173</v>
      </c>
      <c r="F52" s="5">
        <v>125030</v>
      </c>
      <c r="G52" s="5">
        <v>156463</v>
      </c>
      <c r="H52" s="5">
        <v>126.5</v>
      </c>
      <c r="I52" s="5">
        <v>125351</v>
      </c>
      <c r="J52" s="5">
        <v>220.8</v>
      </c>
      <c r="K52" s="5">
        <v>1266.0999999999999</v>
      </c>
    </row>
    <row r="53" spans="1:11">
      <c r="A53" s="5" t="s">
        <v>137</v>
      </c>
      <c r="B53" s="5">
        <v>61423</v>
      </c>
      <c r="C53" s="5"/>
      <c r="D53" s="5"/>
      <c r="E53" s="5">
        <v>48706</v>
      </c>
      <c r="F53" s="5">
        <v>30179</v>
      </c>
      <c r="G53" s="5">
        <v>48706</v>
      </c>
      <c r="H53" s="5">
        <v>161.4</v>
      </c>
      <c r="I53" s="5">
        <v>30179</v>
      </c>
      <c r="J53" s="5">
        <v>53.3</v>
      </c>
      <c r="K53" s="5">
        <v>491.3</v>
      </c>
    </row>
    <row r="54" spans="1:11">
      <c r="A54" s="5" t="s">
        <v>136</v>
      </c>
      <c r="B54" s="5">
        <v>62667</v>
      </c>
      <c r="C54" s="5"/>
      <c r="D54" s="5"/>
      <c r="E54" s="5">
        <v>61334</v>
      </c>
      <c r="F54" s="5">
        <v>35734</v>
      </c>
      <c r="G54" s="5">
        <v>61334</v>
      </c>
      <c r="H54" s="5">
        <v>171.6</v>
      </c>
      <c r="I54" s="5">
        <v>35734</v>
      </c>
      <c r="J54" s="5">
        <v>63.1</v>
      </c>
      <c r="K54" s="5">
        <v>570.20000000000005</v>
      </c>
    </row>
    <row r="55" spans="1:11">
      <c r="A55" s="5" t="s">
        <v>135</v>
      </c>
      <c r="B55" s="5">
        <v>64347</v>
      </c>
      <c r="C55" s="5"/>
      <c r="D55" s="5"/>
      <c r="E55" s="5">
        <v>84286</v>
      </c>
      <c r="F55" s="5">
        <v>42453</v>
      </c>
      <c r="G55" s="5">
        <v>84286</v>
      </c>
      <c r="H55" s="5">
        <v>198.5</v>
      </c>
      <c r="I55" s="5">
        <v>42453</v>
      </c>
      <c r="J55" s="5">
        <v>75</v>
      </c>
      <c r="K55" s="5">
        <v>659.8</v>
      </c>
    </row>
    <row r="56" spans="1:11">
      <c r="A56" s="5" t="s">
        <v>134</v>
      </c>
      <c r="B56" s="5">
        <v>65069</v>
      </c>
      <c r="C56" s="5"/>
      <c r="D56" s="5"/>
      <c r="E56" s="5">
        <v>107908</v>
      </c>
      <c r="F56" s="5">
        <v>51004</v>
      </c>
      <c r="G56" s="5">
        <v>107908</v>
      </c>
      <c r="H56" s="5">
        <v>211.6</v>
      </c>
      <c r="I56" s="5">
        <v>51004</v>
      </c>
      <c r="J56" s="5">
        <v>90.1</v>
      </c>
      <c r="K56" s="5">
        <v>783.8</v>
      </c>
    </row>
    <row r="57" spans="1:11">
      <c r="A57" s="5" t="s">
        <v>49</v>
      </c>
      <c r="B57" s="5">
        <v>65469</v>
      </c>
      <c r="C57" s="5"/>
      <c r="D57" s="5">
        <v>76304</v>
      </c>
      <c r="E57" s="5">
        <v>117376</v>
      </c>
      <c r="F57" s="5">
        <v>57307</v>
      </c>
      <c r="G57" s="5">
        <v>116202</v>
      </c>
      <c r="H57" s="5">
        <v>204.8</v>
      </c>
      <c r="I57" s="5">
        <v>56001</v>
      </c>
      <c r="J57" s="5">
        <v>101.2</v>
      </c>
      <c r="K57" s="5">
        <v>855.4</v>
      </c>
    </row>
  </sheetData>
  <sheetProtection sheet="1" objects="1" scenarios="1"/>
  <printOptions gridLines="1" gridLinesSet="0"/>
  <pageMargins left="0.75" right="0.75" top="1" bottom="1" header="0.5" footer="0.5"/>
  <pageSetup paperSize="9"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topLeftCell="A3" workbookViewId="0">
      <selection activeCell="J42" sqref="J42"/>
    </sheetView>
  </sheetViews>
  <sheetFormatPr baseColWidth="10" defaultColWidth="8.83203125" defaultRowHeight="12" x14ac:dyDescent="0"/>
  <cols>
    <col min="1" max="1" width="18.6640625" customWidth="1"/>
  </cols>
  <sheetData>
    <row r="1" spans="1:18" ht="20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ht="20" customHeight="1">
      <c r="A2" s="1" t="s">
        <v>2</v>
      </c>
      <c r="B2" s="3" t="s">
        <v>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8" ht="20" customHeight="1">
      <c r="A3" s="1" t="s">
        <v>4</v>
      </c>
      <c r="B3" s="2" t="s">
        <v>266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8" ht="30" customHeight="1">
      <c r="A4" s="1" t="s">
        <v>201</v>
      </c>
      <c r="B4" s="4" t="s">
        <v>7</v>
      </c>
      <c r="C4" s="4" t="s">
        <v>7</v>
      </c>
      <c r="D4" s="4" t="s">
        <v>8</v>
      </c>
      <c r="E4" s="4" t="s">
        <v>8</v>
      </c>
      <c r="F4" s="4" t="s">
        <v>9</v>
      </c>
      <c r="G4" s="4" t="s">
        <v>9</v>
      </c>
      <c r="H4" s="4" t="s">
        <v>10</v>
      </c>
      <c r="I4" s="4" t="s">
        <v>10</v>
      </c>
      <c r="J4" s="4" t="s">
        <v>11</v>
      </c>
      <c r="K4" s="4" t="s">
        <v>11</v>
      </c>
      <c r="L4" s="4" t="s">
        <v>12</v>
      </c>
      <c r="M4" s="4" t="s">
        <v>12</v>
      </c>
      <c r="N4" s="4" t="s">
        <v>13</v>
      </c>
      <c r="O4" s="4" t="s">
        <v>13</v>
      </c>
      <c r="P4" s="4" t="s">
        <v>14</v>
      </c>
      <c r="Q4" s="4" t="s">
        <v>14</v>
      </c>
      <c r="R4" s="4" t="s">
        <v>16</v>
      </c>
    </row>
    <row r="5" spans="1:18" ht="30" customHeight="1">
      <c r="A5" s="1" t="s">
        <v>17</v>
      </c>
      <c r="B5" s="4" t="s">
        <v>265</v>
      </c>
      <c r="C5" s="4" t="s">
        <v>264</v>
      </c>
      <c r="D5" s="4" t="s">
        <v>265</v>
      </c>
      <c r="E5" s="4" t="s">
        <v>264</v>
      </c>
      <c r="F5" s="4" t="s">
        <v>265</v>
      </c>
      <c r="G5" s="4" t="s">
        <v>264</v>
      </c>
      <c r="H5" s="4" t="s">
        <v>265</v>
      </c>
      <c r="I5" s="4" t="s">
        <v>264</v>
      </c>
      <c r="J5" s="4" t="s">
        <v>265</v>
      </c>
      <c r="K5" s="4" t="s">
        <v>264</v>
      </c>
      <c r="L5" s="4" t="s">
        <v>265</v>
      </c>
      <c r="M5" s="4" t="s">
        <v>264</v>
      </c>
      <c r="N5" s="4" t="s">
        <v>265</v>
      </c>
      <c r="O5" s="4" t="s">
        <v>264</v>
      </c>
      <c r="P5" s="4" t="s">
        <v>265</v>
      </c>
      <c r="Q5" s="4" t="s">
        <v>264</v>
      </c>
      <c r="R5" s="4" t="s">
        <v>16</v>
      </c>
    </row>
    <row r="6" spans="1:18" ht="30" customHeight="1">
      <c r="A6" s="1" t="s">
        <v>22</v>
      </c>
      <c r="B6" s="4" t="s">
        <v>263</v>
      </c>
      <c r="C6" s="4" t="s">
        <v>263</v>
      </c>
      <c r="D6" s="4" t="s">
        <v>263</v>
      </c>
      <c r="E6" s="4" t="s">
        <v>263</v>
      </c>
      <c r="F6" s="4" t="s">
        <v>263</v>
      </c>
      <c r="G6" s="4" t="s">
        <v>263</v>
      </c>
      <c r="H6" s="4" t="s">
        <v>263</v>
      </c>
      <c r="I6" s="4" t="s">
        <v>263</v>
      </c>
      <c r="J6" s="4" t="s">
        <v>263</v>
      </c>
      <c r="K6" s="4" t="s">
        <v>263</v>
      </c>
      <c r="L6" s="4" t="s">
        <v>263</v>
      </c>
      <c r="M6" s="4" t="s">
        <v>263</v>
      </c>
      <c r="N6" s="4" t="s">
        <v>263</v>
      </c>
      <c r="O6" s="4" t="s">
        <v>263</v>
      </c>
      <c r="P6" s="4" t="s">
        <v>263</v>
      </c>
      <c r="Q6" s="4" t="s">
        <v>263</v>
      </c>
    </row>
    <row r="7" spans="1:18" ht="30" customHeight="1">
      <c r="A7" s="1" t="s">
        <v>21</v>
      </c>
      <c r="B7" s="4" t="s">
        <v>262</v>
      </c>
      <c r="C7" s="4" t="s">
        <v>261</v>
      </c>
      <c r="D7" s="4" t="s">
        <v>262</v>
      </c>
      <c r="E7" s="4" t="s">
        <v>261</v>
      </c>
      <c r="F7" s="4" t="s">
        <v>260</v>
      </c>
      <c r="G7" s="4" t="s">
        <v>259</v>
      </c>
      <c r="H7" s="4" t="s">
        <v>258</v>
      </c>
      <c r="I7" s="4" t="s">
        <v>257</v>
      </c>
      <c r="J7" s="4" t="s">
        <v>256</v>
      </c>
      <c r="K7" s="4" t="s">
        <v>255</v>
      </c>
      <c r="L7" s="4" t="s">
        <v>254</v>
      </c>
      <c r="M7" s="4" t="s">
        <v>253</v>
      </c>
      <c r="N7" s="4" t="s">
        <v>252</v>
      </c>
      <c r="O7" s="4" t="s">
        <v>251</v>
      </c>
      <c r="P7" s="4" t="s">
        <v>250</v>
      </c>
      <c r="Q7" s="4" t="s">
        <v>249</v>
      </c>
    </row>
    <row r="8" spans="1:18" ht="20" customHeight="1">
      <c r="A8" s="1" t="s">
        <v>23</v>
      </c>
      <c r="B8" s="4" t="s">
        <v>248</v>
      </c>
      <c r="C8" s="4" t="s">
        <v>248</v>
      </c>
      <c r="D8" s="4" t="s">
        <v>248</v>
      </c>
      <c r="E8" s="4" t="s">
        <v>248</v>
      </c>
      <c r="F8" s="4" t="s">
        <v>248</v>
      </c>
      <c r="G8" s="4" t="s">
        <v>248</v>
      </c>
      <c r="H8" s="4" t="s">
        <v>248</v>
      </c>
      <c r="I8" s="4" t="s">
        <v>248</v>
      </c>
      <c r="J8" s="4" t="s">
        <v>248</v>
      </c>
      <c r="K8" s="4" t="s">
        <v>248</v>
      </c>
      <c r="L8" s="4" t="s">
        <v>248</v>
      </c>
      <c r="M8" s="4" t="s">
        <v>248</v>
      </c>
      <c r="N8" s="4" t="s">
        <v>248</v>
      </c>
      <c r="O8" s="4" t="s">
        <v>248</v>
      </c>
      <c r="P8" s="4" t="s">
        <v>248</v>
      </c>
      <c r="Q8" s="4" t="s">
        <v>248</v>
      </c>
    </row>
    <row r="9" spans="1:18">
      <c r="A9" s="5" t="s">
        <v>247</v>
      </c>
      <c r="B9" s="5">
        <v>15171</v>
      </c>
      <c r="C9" s="5">
        <v>100</v>
      </c>
      <c r="D9" s="5">
        <v>8810</v>
      </c>
      <c r="E9" s="5">
        <v>58.1</v>
      </c>
      <c r="F9" s="5"/>
      <c r="G9" s="5"/>
      <c r="H9" s="5">
        <v>396</v>
      </c>
      <c r="I9" s="5">
        <v>2.6</v>
      </c>
      <c r="J9" s="5">
        <v>269</v>
      </c>
      <c r="K9" s="5">
        <v>1.8</v>
      </c>
      <c r="L9" s="5"/>
      <c r="M9" s="5"/>
      <c r="N9" s="5"/>
      <c r="O9" s="5"/>
      <c r="P9" s="5"/>
      <c r="Q9" s="5"/>
    </row>
    <row r="10" spans="1:18">
      <c r="A10" s="5" t="s">
        <v>246</v>
      </c>
      <c r="B10" s="5">
        <v>16280</v>
      </c>
      <c r="C10" s="5">
        <v>100</v>
      </c>
      <c r="D10" s="5">
        <v>9587</v>
      </c>
      <c r="E10" s="5">
        <v>58.9</v>
      </c>
      <c r="F10" s="5">
        <v>1157</v>
      </c>
      <c r="G10" s="5">
        <v>7.1</v>
      </c>
      <c r="H10" s="5">
        <v>434</v>
      </c>
      <c r="I10" s="5">
        <v>2.7</v>
      </c>
      <c r="J10" s="5">
        <v>299</v>
      </c>
      <c r="K10" s="5">
        <v>1.8</v>
      </c>
      <c r="L10" s="5"/>
      <c r="M10" s="5"/>
      <c r="N10" s="5"/>
      <c r="O10" s="5"/>
      <c r="P10" s="5"/>
      <c r="Q10" s="5"/>
    </row>
    <row r="11" spans="1:18">
      <c r="A11" s="5" t="s">
        <v>245</v>
      </c>
      <c r="B11" s="5">
        <v>17557</v>
      </c>
      <c r="C11" s="5">
        <v>100</v>
      </c>
      <c r="D11" s="5">
        <v>10242</v>
      </c>
      <c r="E11" s="5">
        <v>58.3</v>
      </c>
      <c r="F11" s="5">
        <v>1373</v>
      </c>
      <c r="G11" s="5">
        <v>7.8</v>
      </c>
      <c r="H11" s="5">
        <v>512</v>
      </c>
      <c r="I11" s="5">
        <v>2.9</v>
      </c>
      <c r="J11" s="5">
        <v>325</v>
      </c>
      <c r="K11" s="5">
        <v>1.9</v>
      </c>
      <c r="L11" s="5"/>
      <c r="M11" s="5"/>
      <c r="N11" s="5"/>
      <c r="O11" s="5"/>
      <c r="P11" s="5"/>
      <c r="Q11" s="5"/>
    </row>
    <row r="12" spans="1:18">
      <c r="A12" s="5" t="s">
        <v>244</v>
      </c>
      <c r="B12" s="5">
        <v>20104</v>
      </c>
      <c r="C12" s="5">
        <v>100</v>
      </c>
      <c r="D12" s="5">
        <v>11664</v>
      </c>
      <c r="E12" s="5">
        <v>58</v>
      </c>
      <c r="F12" s="5">
        <v>1699</v>
      </c>
      <c r="G12" s="5">
        <v>8.5</v>
      </c>
      <c r="H12" s="5">
        <v>657</v>
      </c>
      <c r="I12" s="5">
        <v>3.3</v>
      </c>
      <c r="J12" s="5">
        <v>360</v>
      </c>
      <c r="K12" s="5">
        <v>1.8</v>
      </c>
      <c r="L12" s="5">
        <v>714</v>
      </c>
      <c r="M12" s="5">
        <v>3.6</v>
      </c>
      <c r="N12" s="5"/>
      <c r="O12" s="5"/>
      <c r="P12" s="5"/>
      <c r="Q12" s="5"/>
    </row>
    <row r="13" spans="1:18">
      <c r="A13" s="5" t="s">
        <v>243</v>
      </c>
      <c r="B13" s="5">
        <v>22638</v>
      </c>
      <c r="C13" s="5">
        <v>100</v>
      </c>
      <c r="D13" s="5">
        <v>13207</v>
      </c>
      <c r="E13" s="5">
        <v>58.3</v>
      </c>
      <c r="F13" s="5">
        <v>2003</v>
      </c>
      <c r="G13" s="5">
        <v>8.8000000000000007</v>
      </c>
      <c r="H13" s="5">
        <v>735</v>
      </c>
      <c r="I13" s="5">
        <v>3.2</v>
      </c>
      <c r="J13" s="5">
        <v>413</v>
      </c>
      <c r="K13" s="5">
        <v>1.8</v>
      </c>
      <c r="L13" s="5">
        <v>801</v>
      </c>
      <c r="M13" s="5">
        <v>3.5</v>
      </c>
      <c r="N13" s="5"/>
      <c r="O13" s="5"/>
      <c r="P13" s="5"/>
      <c r="Q13" s="5"/>
    </row>
    <row r="14" spans="1:18">
      <c r="A14" s="5" t="s">
        <v>242</v>
      </c>
      <c r="B14" s="5">
        <v>27028</v>
      </c>
      <c r="C14" s="5">
        <v>100</v>
      </c>
      <c r="D14" s="5">
        <v>15765</v>
      </c>
      <c r="E14" s="5">
        <v>58.3</v>
      </c>
      <c r="F14" s="5">
        <v>2497</v>
      </c>
      <c r="G14" s="5">
        <v>9.1999999999999993</v>
      </c>
      <c r="H14" s="5">
        <v>886</v>
      </c>
      <c r="I14" s="5">
        <v>3.3</v>
      </c>
      <c r="J14" s="5">
        <v>493</v>
      </c>
      <c r="K14" s="5">
        <v>1.8</v>
      </c>
      <c r="L14" s="5">
        <v>919</v>
      </c>
      <c r="M14" s="5">
        <v>3.4</v>
      </c>
      <c r="N14" s="5"/>
      <c r="O14" s="5"/>
      <c r="P14" s="5"/>
      <c r="Q14" s="5"/>
    </row>
    <row r="15" spans="1:18">
      <c r="A15" s="5" t="s">
        <v>241</v>
      </c>
      <c r="B15" s="5">
        <v>31548</v>
      </c>
      <c r="C15" s="5">
        <v>100</v>
      </c>
      <c r="D15" s="5">
        <v>18550</v>
      </c>
      <c r="E15" s="5">
        <v>58.8</v>
      </c>
      <c r="F15" s="5">
        <v>2863</v>
      </c>
      <c r="G15" s="5">
        <v>9.1</v>
      </c>
      <c r="H15" s="5">
        <v>1081</v>
      </c>
      <c r="I15" s="5">
        <v>3.4</v>
      </c>
      <c r="J15" s="5">
        <v>600</v>
      </c>
      <c r="K15" s="5">
        <v>1.9</v>
      </c>
      <c r="L15" s="5">
        <v>1091</v>
      </c>
      <c r="M15" s="5">
        <v>3.5</v>
      </c>
      <c r="N15" s="5"/>
      <c r="O15" s="5"/>
      <c r="P15" s="5"/>
      <c r="Q15" s="5"/>
    </row>
    <row r="16" spans="1:18">
      <c r="A16" s="5" t="s">
        <v>240</v>
      </c>
      <c r="B16" s="5">
        <v>39919</v>
      </c>
      <c r="C16" s="5">
        <v>100</v>
      </c>
      <c r="D16" s="5">
        <v>23928</v>
      </c>
      <c r="E16" s="5">
        <v>59.9</v>
      </c>
      <c r="F16" s="5">
        <v>3503</v>
      </c>
      <c r="G16" s="5">
        <v>8.8000000000000007</v>
      </c>
      <c r="H16" s="5">
        <v>1398</v>
      </c>
      <c r="I16" s="5">
        <v>3.5</v>
      </c>
      <c r="J16" s="5">
        <v>717</v>
      </c>
      <c r="K16" s="5">
        <v>1.8</v>
      </c>
      <c r="L16" s="5">
        <v>1327</v>
      </c>
      <c r="M16" s="5">
        <v>3.3</v>
      </c>
      <c r="N16" s="5">
        <v>1463</v>
      </c>
      <c r="O16" s="5">
        <v>3.7</v>
      </c>
      <c r="P16" s="5"/>
      <c r="Q16" s="5"/>
    </row>
    <row r="17" spans="1:17">
      <c r="A17" s="5" t="s">
        <v>239</v>
      </c>
      <c r="B17" s="5">
        <v>47347</v>
      </c>
      <c r="C17" s="5">
        <v>100</v>
      </c>
      <c r="D17" s="5">
        <v>28639</v>
      </c>
      <c r="E17" s="5">
        <v>60.5</v>
      </c>
      <c r="F17" s="5">
        <v>4249</v>
      </c>
      <c r="G17" s="5">
        <v>9</v>
      </c>
      <c r="H17" s="5">
        <v>1721</v>
      </c>
      <c r="I17" s="5">
        <v>3.6</v>
      </c>
      <c r="J17" s="5">
        <v>827</v>
      </c>
      <c r="K17" s="5">
        <v>1.7</v>
      </c>
      <c r="L17" s="5">
        <v>1546</v>
      </c>
      <c r="M17" s="5">
        <v>3.3</v>
      </c>
      <c r="N17" s="5">
        <v>1706</v>
      </c>
      <c r="O17" s="5">
        <v>3.6</v>
      </c>
      <c r="P17" s="5">
        <v>4442</v>
      </c>
      <c r="Q17" s="5">
        <v>9.4</v>
      </c>
    </row>
    <row r="18" spans="1:17">
      <c r="A18" s="5" t="s">
        <v>238</v>
      </c>
      <c r="B18" s="5">
        <v>75373</v>
      </c>
      <c r="C18" s="5">
        <v>100</v>
      </c>
      <c r="D18" s="5">
        <v>45818</v>
      </c>
      <c r="E18" s="5">
        <v>60.8</v>
      </c>
      <c r="F18" s="5">
        <v>7175</v>
      </c>
      <c r="G18" s="5">
        <v>9.5</v>
      </c>
      <c r="H18" s="5">
        <v>2114</v>
      </c>
      <c r="I18" s="5">
        <v>2.8</v>
      </c>
      <c r="J18" s="5">
        <v>1582</v>
      </c>
      <c r="K18" s="5">
        <v>2.1</v>
      </c>
      <c r="L18" s="5">
        <v>2664</v>
      </c>
      <c r="M18" s="5">
        <v>3.5</v>
      </c>
      <c r="N18" s="5">
        <v>3083</v>
      </c>
      <c r="O18" s="5">
        <v>4.0999999999999996</v>
      </c>
      <c r="P18" s="5">
        <v>7784</v>
      </c>
      <c r="Q18" s="5">
        <v>10.3</v>
      </c>
    </row>
    <row r="19" spans="1:17">
      <c r="A19" s="5" t="s">
        <v>237</v>
      </c>
      <c r="B19" s="5">
        <v>64884</v>
      </c>
      <c r="C19" s="5">
        <v>100</v>
      </c>
      <c r="D19" s="5">
        <v>38593</v>
      </c>
      <c r="E19" s="5">
        <v>59.5</v>
      </c>
      <c r="F19" s="5">
        <v>5444</v>
      </c>
      <c r="G19" s="5">
        <v>8.4</v>
      </c>
      <c r="H19" s="5">
        <v>2362</v>
      </c>
      <c r="I19" s="5">
        <v>3.6</v>
      </c>
      <c r="J19" s="5">
        <v>1239</v>
      </c>
      <c r="K19" s="5">
        <v>1.9</v>
      </c>
      <c r="L19" s="5">
        <v>2258</v>
      </c>
      <c r="M19" s="5">
        <v>3.5</v>
      </c>
      <c r="N19" s="5">
        <v>3069</v>
      </c>
      <c r="O19" s="5">
        <v>4.7</v>
      </c>
      <c r="P19" s="5">
        <v>6768</v>
      </c>
      <c r="Q19" s="5">
        <v>10.4</v>
      </c>
    </row>
    <row r="24" spans="1:17">
      <c r="C24" t="s">
        <v>286</v>
      </c>
    </row>
    <row r="25" spans="1:17">
      <c r="C25" t="s">
        <v>287</v>
      </c>
    </row>
    <row r="26" spans="1:17">
      <c r="C26" t="s">
        <v>288</v>
      </c>
    </row>
    <row r="27" spans="1:17">
      <c r="C27" t="s">
        <v>295</v>
      </c>
    </row>
    <row r="28" spans="1:17">
      <c r="C28" t="s">
        <v>291</v>
      </c>
    </row>
    <row r="29" spans="1:17">
      <c r="C29" t="s">
        <v>292</v>
      </c>
    </row>
    <row r="30" spans="1:17">
      <c r="C30" t="s">
        <v>293</v>
      </c>
    </row>
    <row r="31" spans="1:17">
      <c r="C31" t="s">
        <v>294</v>
      </c>
    </row>
    <row r="32" spans="1:17">
      <c r="C32" t="s">
        <v>296</v>
      </c>
    </row>
    <row r="34" spans="3:10">
      <c r="C34" t="s">
        <v>290</v>
      </c>
      <c r="D34">
        <f>63857/55.416</f>
        <v>1152.3206294211059</v>
      </c>
      <c r="E34" s="10">
        <f>D34/D35</f>
        <v>3.609065973726E-2</v>
      </c>
    </row>
    <row r="35" spans="3:10">
      <c r="C35" t="s">
        <v>289</v>
      </c>
      <c r="D35">
        <f>63857/2</f>
        <v>31928.5</v>
      </c>
    </row>
    <row r="37" spans="3:10">
      <c r="C37" t="s">
        <v>297</v>
      </c>
    </row>
    <row r="38" spans="3:10">
      <c r="C38" t="s">
        <v>298</v>
      </c>
    </row>
    <row r="39" spans="3:10">
      <c r="C39" t="s">
        <v>299</v>
      </c>
    </row>
    <row r="40" spans="3:10">
      <c r="C40" t="s">
        <v>300</v>
      </c>
      <c r="E40">
        <f>5.482-0.964</f>
        <v>4.5180000000000007</v>
      </c>
      <c r="G40" t="s">
        <v>302</v>
      </c>
    </row>
    <row r="41" spans="3:10">
      <c r="D41" t="s">
        <v>301</v>
      </c>
      <c r="E41" s="9">
        <f>E40/(J16/1000)</f>
        <v>6.3012552301255242</v>
      </c>
      <c r="G41" t="s">
        <v>303</v>
      </c>
    </row>
    <row r="42" spans="3:10">
      <c r="I42">
        <f>2.621+1.755</f>
        <v>4.3759999999999994</v>
      </c>
      <c r="J42" s="9">
        <f>4.361/(J16/1000)</f>
        <v>6.0822873082287305</v>
      </c>
    </row>
    <row r="43" spans="3:10">
      <c r="C43" t="s">
        <v>304</v>
      </c>
    </row>
    <row r="44" spans="3:10">
      <c r="C44" t="s">
        <v>305</v>
      </c>
    </row>
  </sheetData>
  <sheetProtection sheet="1" objects="1" scenarios="1"/>
  <printOptions gridLines="1" gridLinesSet="0"/>
  <pageMargins left="0.75" right="0.75" top="1" bottom="1" header="0.5" footer="0.5"/>
  <pageSetup paperSize="9"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selection activeCell="K5" sqref="K5"/>
    </sheetView>
  </sheetViews>
  <sheetFormatPr baseColWidth="10" defaultColWidth="8.83203125" defaultRowHeight="12" x14ac:dyDescent="0"/>
  <cols>
    <col min="1" max="1" width="18.6640625" customWidth="1"/>
  </cols>
  <sheetData>
    <row r="1" spans="1:18" ht="20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ht="20" customHeight="1">
      <c r="A2" s="1" t="s">
        <v>2</v>
      </c>
      <c r="B2" s="3" t="s">
        <v>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8" ht="20" customHeight="1">
      <c r="A3" s="1" t="s">
        <v>4</v>
      </c>
      <c r="B3" s="2" t="s">
        <v>285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8" ht="30" customHeight="1">
      <c r="A4" s="1" t="s">
        <v>201</v>
      </c>
      <c r="B4" s="4" t="s">
        <v>7</v>
      </c>
      <c r="C4" s="4" t="s">
        <v>7</v>
      </c>
      <c r="D4" s="4" t="s">
        <v>8</v>
      </c>
      <c r="E4" s="4" t="s">
        <v>8</v>
      </c>
      <c r="F4" s="4" t="s">
        <v>9</v>
      </c>
      <c r="G4" s="4" t="s">
        <v>9</v>
      </c>
      <c r="H4" s="4" t="s">
        <v>10</v>
      </c>
      <c r="I4" s="4" t="s">
        <v>10</v>
      </c>
      <c r="J4" s="4" t="s">
        <v>11</v>
      </c>
      <c r="K4" s="4" t="s">
        <v>11</v>
      </c>
      <c r="L4" s="4" t="s">
        <v>12</v>
      </c>
      <c r="M4" s="4" t="s">
        <v>12</v>
      </c>
      <c r="N4" s="4" t="s">
        <v>13</v>
      </c>
      <c r="O4" s="4" t="s">
        <v>13</v>
      </c>
      <c r="P4" s="4" t="s">
        <v>14</v>
      </c>
      <c r="Q4" s="4" t="s">
        <v>14</v>
      </c>
      <c r="R4" s="4" t="s">
        <v>16</v>
      </c>
    </row>
    <row r="5" spans="1:18" ht="30" customHeight="1">
      <c r="A5" s="1" t="s">
        <v>17</v>
      </c>
      <c r="B5" s="4" t="s">
        <v>284</v>
      </c>
      <c r="C5" s="4" t="s">
        <v>283</v>
      </c>
      <c r="D5" s="4" t="s">
        <v>284</v>
      </c>
      <c r="E5" s="4" t="s">
        <v>283</v>
      </c>
      <c r="F5" s="4" t="s">
        <v>284</v>
      </c>
      <c r="G5" s="4" t="s">
        <v>283</v>
      </c>
      <c r="H5" s="4" t="s">
        <v>284</v>
      </c>
      <c r="I5" s="4" t="s">
        <v>283</v>
      </c>
      <c r="J5" s="4" t="s">
        <v>284</v>
      </c>
      <c r="K5" s="4" t="s">
        <v>283</v>
      </c>
      <c r="L5" s="4" t="s">
        <v>284</v>
      </c>
      <c r="M5" s="4" t="s">
        <v>283</v>
      </c>
      <c r="N5" s="4" t="s">
        <v>284</v>
      </c>
      <c r="O5" s="4" t="s">
        <v>283</v>
      </c>
      <c r="P5" s="4" t="s">
        <v>284</v>
      </c>
      <c r="Q5" s="4" t="s">
        <v>283</v>
      </c>
      <c r="R5" s="4" t="s">
        <v>16</v>
      </c>
    </row>
    <row r="6" spans="1:18" ht="30" customHeight="1">
      <c r="A6" s="1" t="s">
        <v>22</v>
      </c>
      <c r="B6" s="4" t="s">
        <v>263</v>
      </c>
      <c r="C6" s="4" t="s">
        <v>263</v>
      </c>
      <c r="D6" s="4" t="s">
        <v>263</v>
      </c>
      <c r="E6" s="4" t="s">
        <v>263</v>
      </c>
      <c r="F6" s="4" t="s">
        <v>263</v>
      </c>
      <c r="G6" s="4" t="s">
        <v>263</v>
      </c>
      <c r="H6" s="4" t="s">
        <v>263</v>
      </c>
      <c r="I6" s="4" t="s">
        <v>263</v>
      </c>
      <c r="J6" s="4" t="s">
        <v>263</v>
      </c>
      <c r="K6" s="4" t="s">
        <v>263</v>
      </c>
      <c r="L6" s="4" t="s">
        <v>263</v>
      </c>
      <c r="M6" s="4" t="s">
        <v>263</v>
      </c>
      <c r="N6" s="4" t="s">
        <v>263</v>
      </c>
      <c r="O6" s="4" t="s">
        <v>263</v>
      </c>
      <c r="P6" s="4" t="s">
        <v>263</v>
      </c>
      <c r="Q6" s="4" t="s">
        <v>263</v>
      </c>
    </row>
    <row r="7" spans="1:18" ht="30" customHeight="1">
      <c r="A7" s="1" t="s">
        <v>21</v>
      </c>
      <c r="B7" s="4" t="s">
        <v>282</v>
      </c>
      <c r="C7" s="4" t="s">
        <v>281</v>
      </c>
      <c r="D7" s="4" t="s">
        <v>282</v>
      </c>
      <c r="E7" s="4" t="s">
        <v>281</v>
      </c>
      <c r="F7" s="4" t="s">
        <v>280</v>
      </c>
      <c r="G7" s="4" t="s">
        <v>279</v>
      </c>
      <c r="H7" s="4" t="s">
        <v>278</v>
      </c>
      <c r="I7" s="4" t="s">
        <v>277</v>
      </c>
      <c r="J7" s="4" t="s">
        <v>276</v>
      </c>
      <c r="K7" s="4" t="s">
        <v>275</v>
      </c>
      <c r="L7" s="4" t="s">
        <v>274</v>
      </c>
      <c r="M7" s="4" t="s">
        <v>273</v>
      </c>
      <c r="N7" s="4" t="s">
        <v>272</v>
      </c>
      <c r="O7" s="4" t="s">
        <v>271</v>
      </c>
      <c r="P7" s="4" t="s">
        <v>270</v>
      </c>
      <c r="Q7" s="4" t="s">
        <v>269</v>
      </c>
    </row>
    <row r="8" spans="1:18" ht="20" customHeight="1">
      <c r="A8" s="1" t="s">
        <v>23</v>
      </c>
      <c r="B8" s="4" t="s">
        <v>268</v>
      </c>
      <c r="C8" s="4" t="s">
        <v>268</v>
      </c>
      <c r="D8" s="4" t="s">
        <v>268</v>
      </c>
      <c r="E8" s="4" t="s">
        <v>268</v>
      </c>
      <c r="F8" s="4" t="s">
        <v>268</v>
      </c>
      <c r="G8" s="4" t="s">
        <v>268</v>
      </c>
      <c r="H8" s="4" t="s">
        <v>268</v>
      </c>
      <c r="I8" s="4" t="s">
        <v>268</v>
      </c>
      <c r="J8" s="4" t="s">
        <v>268</v>
      </c>
      <c r="K8" s="4" t="s">
        <v>268</v>
      </c>
      <c r="L8" s="4" t="s">
        <v>268</v>
      </c>
      <c r="M8" s="4" t="s">
        <v>268</v>
      </c>
      <c r="N8" s="4" t="s">
        <v>268</v>
      </c>
      <c r="O8" s="4" t="s">
        <v>268</v>
      </c>
      <c r="P8" s="4" t="s">
        <v>268</v>
      </c>
      <c r="Q8" s="4" t="s">
        <v>268</v>
      </c>
    </row>
    <row r="9" spans="1:18">
      <c r="A9" s="5" t="s">
        <v>267</v>
      </c>
      <c r="B9" s="5">
        <v>716</v>
      </c>
      <c r="C9" s="5">
        <v>100</v>
      </c>
      <c r="D9" s="5">
        <v>698</v>
      </c>
      <c r="E9" s="5">
        <v>97.5</v>
      </c>
      <c r="F9" s="5">
        <v>870</v>
      </c>
      <c r="G9" s="5">
        <v>121.5</v>
      </c>
      <c r="H9" s="5">
        <v>1261</v>
      </c>
      <c r="I9" s="5">
        <v>176.1</v>
      </c>
      <c r="J9" s="5">
        <v>634</v>
      </c>
      <c r="K9" s="5">
        <v>88.5</v>
      </c>
      <c r="L9" s="5">
        <v>708</v>
      </c>
      <c r="M9" s="5">
        <v>98.9</v>
      </c>
      <c r="N9" s="5">
        <v>688</v>
      </c>
      <c r="O9" s="5">
        <v>96.1</v>
      </c>
      <c r="P9" s="5">
        <v>635</v>
      </c>
      <c r="Q9" s="5">
        <v>88.7</v>
      </c>
    </row>
    <row r="10" spans="1:18">
      <c r="A10" s="5" t="s">
        <v>247</v>
      </c>
      <c r="B10" s="5">
        <v>364</v>
      </c>
      <c r="C10" s="5">
        <v>100</v>
      </c>
      <c r="D10" s="5">
        <v>352</v>
      </c>
      <c r="E10" s="5">
        <v>96.7</v>
      </c>
      <c r="F10" s="5"/>
      <c r="G10" s="5"/>
      <c r="H10" s="5">
        <v>812</v>
      </c>
      <c r="I10" s="5">
        <v>223.1</v>
      </c>
      <c r="J10" s="5">
        <v>310</v>
      </c>
      <c r="K10" s="5">
        <v>85.2</v>
      </c>
      <c r="L10" s="5"/>
      <c r="M10" s="5"/>
      <c r="N10" s="5"/>
      <c r="O10" s="5"/>
      <c r="P10" s="5"/>
      <c r="Q10" s="5"/>
    </row>
    <row r="11" spans="1:18">
      <c r="A11" s="5" t="s">
        <v>246</v>
      </c>
      <c r="B11" s="5">
        <v>369</v>
      </c>
      <c r="C11" s="5">
        <v>100</v>
      </c>
      <c r="D11" s="5">
        <v>361</v>
      </c>
      <c r="E11" s="5">
        <v>97.8</v>
      </c>
      <c r="F11" s="5">
        <v>402</v>
      </c>
      <c r="G11" s="5">
        <v>108.9</v>
      </c>
      <c r="H11" s="5">
        <v>757</v>
      </c>
      <c r="I11" s="5">
        <v>205.1</v>
      </c>
      <c r="J11" s="5">
        <v>328</v>
      </c>
      <c r="K11" s="5">
        <v>88.9</v>
      </c>
      <c r="L11" s="5"/>
      <c r="M11" s="5"/>
      <c r="N11" s="5"/>
      <c r="O11" s="5"/>
      <c r="P11" s="5"/>
      <c r="Q11" s="5"/>
    </row>
    <row r="12" spans="1:18">
      <c r="A12" s="5" t="s">
        <v>245</v>
      </c>
      <c r="B12" s="5">
        <v>381</v>
      </c>
      <c r="C12" s="5">
        <v>100</v>
      </c>
      <c r="D12" s="5">
        <v>369</v>
      </c>
      <c r="E12" s="5">
        <v>96.9</v>
      </c>
      <c r="F12" s="5">
        <v>446</v>
      </c>
      <c r="G12" s="5">
        <v>117.1</v>
      </c>
      <c r="H12" s="5">
        <v>790</v>
      </c>
      <c r="I12" s="5">
        <v>207.3</v>
      </c>
      <c r="J12" s="5">
        <v>343</v>
      </c>
      <c r="K12" s="5">
        <v>90</v>
      </c>
      <c r="L12" s="5"/>
      <c r="M12" s="5"/>
      <c r="N12" s="5"/>
      <c r="O12" s="5"/>
      <c r="P12" s="5"/>
      <c r="Q12" s="5"/>
    </row>
    <row r="13" spans="1:18">
      <c r="A13" s="5" t="s">
        <v>244</v>
      </c>
      <c r="B13" s="5">
        <v>417</v>
      </c>
      <c r="C13" s="5">
        <v>100</v>
      </c>
      <c r="D13" s="5">
        <v>400</v>
      </c>
      <c r="E13" s="5">
        <v>95.9</v>
      </c>
      <c r="F13" s="5">
        <v>508</v>
      </c>
      <c r="G13" s="5">
        <v>121.8</v>
      </c>
      <c r="H13" s="5">
        <v>883</v>
      </c>
      <c r="I13" s="5">
        <v>211.8</v>
      </c>
      <c r="J13" s="5">
        <v>368</v>
      </c>
      <c r="K13" s="5">
        <v>88.2</v>
      </c>
      <c r="L13" s="5">
        <v>437</v>
      </c>
      <c r="M13" s="5">
        <v>104.8</v>
      </c>
      <c r="N13" s="5"/>
      <c r="O13" s="5"/>
      <c r="P13" s="5"/>
      <c r="Q13" s="5"/>
    </row>
    <row r="14" spans="1:18">
      <c r="A14" s="5" t="s">
        <v>243</v>
      </c>
      <c r="B14" s="5">
        <v>445</v>
      </c>
      <c r="C14" s="5">
        <v>100</v>
      </c>
      <c r="D14" s="5">
        <v>428</v>
      </c>
      <c r="E14" s="5">
        <v>96.2</v>
      </c>
      <c r="F14" s="5">
        <v>549</v>
      </c>
      <c r="G14" s="5">
        <v>123.4</v>
      </c>
      <c r="H14" s="5">
        <v>877</v>
      </c>
      <c r="I14" s="5">
        <v>197.1</v>
      </c>
      <c r="J14" s="5">
        <v>407</v>
      </c>
      <c r="K14" s="5">
        <v>91.5</v>
      </c>
      <c r="L14" s="5">
        <v>474</v>
      </c>
      <c r="M14" s="5">
        <v>106.5</v>
      </c>
      <c r="N14" s="5"/>
      <c r="O14" s="5"/>
      <c r="P14" s="5"/>
      <c r="Q14" s="5"/>
    </row>
    <row r="15" spans="1:18">
      <c r="A15" s="5" t="s">
        <v>242</v>
      </c>
      <c r="B15" s="5">
        <v>497</v>
      </c>
      <c r="C15" s="5">
        <v>100</v>
      </c>
      <c r="D15" s="5">
        <v>474</v>
      </c>
      <c r="E15" s="5">
        <v>95.4</v>
      </c>
      <c r="F15" s="5">
        <v>624</v>
      </c>
      <c r="G15" s="5">
        <v>125.6</v>
      </c>
      <c r="H15" s="5">
        <v>944</v>
      </c>
      <c r="I15" s="5">
        <v>189.9</v>
      </c>
      <c r="J15" s="5">
        <v>457</v>
      </c>
      <c r="K15" s="5">
        <v>92</v>
      </c>
      <c r="L15" s="5">
        <v>511</v>
      </c>
      <c r="M15" s="5">
        <v>102.8</v>
      </c>
      <c r="N15" s="5"/>
      <c r="O15" s="5"/>
      <c r="P15" s="5"/>
      <c r="Q15" s="5"/>
    </row>
    <row r="16" spans="1:18">
      <c r="A16" s="5" t="s">
        <v>241</v>
      </c>
      <c r="B16" s="5">
        <v>538</v>
      </c>
      <c r="C16" s="5">
        <v>100</v>
      </c>
      <c r="D16" s="5">
        <v>516</v>
      </c>
      <c r="E16" s="5">
        <v>95.9</v>
      </c>
      <c r="F16" s="5">
        <v>655</v>
      </c>
      <c r="G16" s="5">
        <v>121.7</v>
      </c>
      <c r="H16" s="5">
        <v>1011</v>
      </c>
      <c r="I16" s="5">
        <v>187.9</v>
      </c>
      <c r="J16" s="5">
        <v>515</v>
      </c>
      <c r="K16" s="5">
        <v>95.7</v>
      </c>
      <c r="L16" s="5">
        <v>561</v>
      </c>
      <c r="M16" s="5">
        <v>104.3</v>
      </c>
      <c r="N16" s="5"/>
      <c r="O16" s="5"/>
      <c r="P16" s="5"/>
      <c r="Q16" s="5"/>
    </row>
    <row r="17" spans="1:17">
      <c r="A17" s="5" t="s">
        <v>240</v>
      </c>
      <c r="B17" s="5">
        <v>635</v>
      </c>
      <c r="C17" s="5">
        <v>100</v>
      </c>
      <c r="D17" s="5">
        <v>617</v>
      </c>
      <c r="E17" s="5">
        <v>97.2</v>
      </c>
      <c r="F17" s="5">
        <v>750</v>
      </c>
      <c r="G17" s="5">
        <v>118.1</v>
      </c>
      <c r="H17" s="5">
        <v>1138</v>
      </c>
      <c r="I17" s="5">
        <v>179.2</v>
      </c>
      <c r="J17" s="5">
        <v>575</v>
      </c>
      <c r="K17" s="5">
        <v>90.6</v>
      </c>
      <c r="L17" s="5">
        <v>638</v>
      </c>
      <c r="M17" s="5">
        <v>100.5</v>
      </c>
      <c r="N17" s="5">
        <v>617</v>
      </c>
      <c r="O17" s="5">
        <v>97.2</v>
      </c>
      <c r="P17" s="5"/>
      <c r="Q17" s="5"/>
    </row>
    <row r="18" spans="1:17">
      <c r="A18" s="5" t="s">
        <v>238</v>
      </c>
      <c r="B18" s="5">
        <v>1185</v>
      </c>
      <c r="C18" s="5">
        <v>100</v>
      </c>
      <c r="D18" s="5">
        <v>1174</v>
      </c>
      <c r="E18" s="5">
        <v>99.1</v>
      </c>
      <c r="F18" s="5">
        <v>1423</v>
      </c>
      <c r="G18" s="5">
        <v>120.1</v>
      </c>
      <c r="H18" s="5">
        <v>1754</v>
      </c>
      <c r="I18" s="5">
        <v>148</v>
      </c>
      <c r="J18" s="5">
        <v>1158</v>
      </c>
      <c r="K18" s="5">
        <v>97.7</v>
      </c>
      <c r="L18" s="5">
        <v>1135</v>
      </c>
      <c r="M18" s="5">
        <v>95.8</v>
      </c>
      <c r="N18" s="5">
        <v>1183</v>
      </c>
      <c r="O18" s="5">
        <v>99.8</v>
      </c>
      <c r="P18" s="5">
        <v>1041</v>
      </c>
      <c r="Q18" s="5">
        <v>87.8</v>
      </c>
    </row>
    <row r="19" spans="1:17">
      <c r="A19" s="5" t="s">
        <v>237</v>
      </c>
      <c r="B19" s="5">
        <v>963</v>
      </c>
      <c r="C19" s="5">
        <v>100</v>
      </c>
      <c r="D19" s="5">
        <v>953</v>
      </c>
      <c r="E19" s="5">
        <v>99</v>
      </c>
      <c r="F19" s="5">
        <v>1042</v>
      </c>
      <c r="G19" s="5">
        <v>108.2</v>
      </c>
      <c r="H19" s="5">
        <v>1433</v>
      </c>
      <c r="I19" s="5">
        <v>148.80000000000001</v>
      </c>
      <c r="J19" s="5">
        <v>853</v>
      </c>
      <c r="K19" s="5">
        <v>88.6</v>
      </c>
      <c r="L19" s="5">
        <v>917</v>
      </c>
      <c r="M19" s="5">
        <v>95.2</v>
      </c>
      <c r="N19" s="5">
        <v>1106</v>
      </c>
      <c r="O19" s="5">
        <v>114.8</v>
      </c>
      <c r="P19" s="5">
        <v>861</v>
      </c>
      <c r="Q19" s="5">
        <v>89.4</v>
      </c>
    </row>
  </sheetData>
  <sheetProtection sheet="1" objects="1" scenarios="1"/>
  <printOptions gridLines="1" gridLinesSet="0"/>
  <pageMargins left="0.75" right="0.75" top="1" bottom="1" header="0.5" footer="0.5"/>
  <pageSetup paperSize="0"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workbookViewId="0">
      <selection activeCell="K1" sqref="J1:K1048576"/>
    </sheetView>
  </sheetViews>
  <sheetFormatPr baseColWidth="10" defaultColWidth="8.83203125" defaultRowHeight="12" x14ac:dyDescent="0"/>
  <cols>
    <col min="1" max="1" width="18.6640625" customWidth="1"/>
  </cols>
  <sheetData>
    <row r="1" spans="1:9" ht="20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</row>
    <row r="2" spans="1:9" ht="20" customHeight="1">
      <c r="A2" s="1" t="s">
        <v>2</v>
      </c>
      <c r="B2" s="3" t="s">
        <v>3</v>
      </c>
      <c r="C2" s="3"/>
      <c r="D2" s="3"/>
      <c r="E2" s="3"/>
      <c r="F2" s="3"/>
      <c r="G2" s="3"/>
      <c r="H2" s="3"/>
    </row>
    <row r="3" spans="1:9" ht="20" customHeight="1">
      <c r="A3" s="1" t="s">
        <v>4</v>
      </c>
      <c r="B3" s="2" t="s">
        <v>202</v>
      </c>
      <c r="C3" s="2"/>
      <c r="D3" s="2"/>
      <c r="E3" s="2"/>
      <c r="F3" s="2"/>
      <c r="G3" s="2"/>
      <c r="H3" s="2"/>
    </row>
    <row r="4" spans="1:9" ht="30" customHeight="1">
      <c r="A4" s="1" t="s">
        <v>201</v>
      </c>
      <c r="B4" s="4" t="s">
        <v>200</v>
      </c>
      <c r="C4" s="4" t="s">
        <v>200</v>
      </c>
      <c r="D4" s="4" t="s">
        <v>200</v>
      </c>
      <c r="E4" s="4" t="s">
        <v>200</v>
      </c>
      <c r="F4" s="4" t="s">
        <v>200</v>
      </c>
      <c r="G4" s="4" t="s">
        <v>200</v>
      </c>
      <c r="H4" s="4" t="s">
        <v>200</v>
      </c>
      <c r="I4" s="4" t="s">
        <v>16</v>
      </c>
    </row>
    <row r="5" spans="1:9" ht="30" customHeight="1">
      <c r="A5" s="1" t="s">
        <v>17</v>
      </c>
      <c r="B5" s="4" t="s">
        <v>199</v>
      </c>
      <c r="C5" s="8" t="s">
        <v>198</v>
      </c>
      <c r="D5" s="4" t="s">
        <v>197</v>
      </c>
      <c r="E5" s="4" t="s">
        <v>196</v>
      </c>
      <c r="F5" s="4" t="s">
        <v>195</v>
      </c>
      <c r="G5" s="4" t="s">
        <v>194</v>
      </c>
      <c r="H5" s="4" t="s">
        <v>193</v>
      </c>
      <c r="I5" s="4" t="s">
        <v>16</v>
      </c>
    </row>
    <row r="6" spans="1:9" ht="30" customHeight="1">
      <c r="A6" s="1" t="s">
        <v>22</v>
      </c>
      <c r="B6" s="4" t="s">
        <v>192</v>
      </c>
      <c r="C6" s="4" t="s">
        <v>191</v>
      </c>
      <c r="D6" s="4" t="s">
        <v>191</v>
      </c>
      <c r="E6" s="4" t="s">
        <v>191</v>
      </c>
      <c r="F6" s="4" t="s">
        <v>191</v>
      </c>
      <c r="G6" s="4" t="s">
        <v>191</v>
      </c>
      <c r="H6" s="4" t="s">
        <v>191</v>
      </c>
    </row>
    <row r="7" spans="1:9" ht="30" customHeight="1">
      <c r="A7" s="1" t="s">
        <v>21</v>
      </c>
      <c r="B7" s="4" t="s">
        <v>190</v>
      </c>
      <c r="C7" s="4" t="s">
        <v>189</v>
      </c>
      <c r="D7" s="4" t="s">
        <v>189</v>
      </c>
      <c r="E7" s="4" t="s">
        <v>189</v>
      </c>
      <c r="F7" s="4" t="s">
        <v>189</v>
      </c>
      <c r="G7" s="4" t="s">
        <v>189</v>
      </c>
      <c r="H7" s="4" t="s">
        <v>188</v>
      </c>
    </row>
    <row r="8" spans="1:9" ht="20" customHeight="1">
      <c r="A8" s="1" t="s">
        <v>23</v>
      </c>
      <c r="B8" s="4" t="s">
        <v>187</v>
      </c>
      <c r="C8" s="4" t="s">
        <v>187</v>
      </c>
      <c r="D8" s="4" t="s">
        <v>187</v>
      </c>
      <c r="E8" s="4" t="s">
        <v>187</v>
      </c>
      <c r="F8" s="4" t="s">
        <v>187</v>
      </c>
      <c r="G8" s="4" t="s">
        <v>187</v>
      </c>
      <c r="H8" s="4" t="s">
        <v>187</v>
      </c>
    </row>
    <row r="9" spans="1:9">
      <c r="A9" s="5" t="s">
        <v>29</v>
      </c>
      <c r="B9" s="5">
        <v>16650</v>
      </c>
      <c r="C9" s="5">
        <v>4113</v>
      </c>
      <c r="D9" s="5"/>
      <c r="E9" s="5">
        <v>33</v>
      </c>
      <c r="F9" s="5">
        <v>18</v>
      </c>
      <c r="G9" s="5">
        <v>4128</v>
      </c>
      <c r="H9" s="5">
        <v>248</v>
      </c>
    </row>
    <row r="10" spans="1:9">
      <c r="A10" s="5" t="s">
        <v>117</v>
      </c>
      <c r="B10" s="5">
        <v>16851</v>
      </c>
      <c r="C10" s="5">
        <v>4214</v>
      </c>
      <c r="D10" s="5"/>
      <c r="E10" s="5">
        <v>34</v>
      </c>
      <c r="F10" s="5">
        <v>18</v>
      </c>
      <c r="G10" s="5">
        <v>4230</v>
      </c>
      <c r="H10" s="5">
        <v>251</v>
      </c>
    </row>
    <row r="11" spans="1:9">
      <c r="A11" s="5" t="s">
        <v>116</v>
      </c>
      <c r="B11" s="5">
        <v>16987</v>
      </c>
      <c r="C11" s="5">
        <v>4347</v>
      </c>
      <c r="D11" s="5"/>
      <c r="E11" s="5">
        <v>35</v>
      </c>
      <c r="F11" s="5">
        <v>22</v>
      </c>
      <c r="G11" s="5">
        <v>4360</v>
      </c>
      <c r="H11" s="5">
        <v>257</v>
      </c>
    </row>
    <row r="12" spans="1:9">
      <c r="A12" s="5" t="s">
        <v>115</v>
      </c>
      <c r="B12" s="5">
        <v>17076</v>
      </c>
      <c r="C12" s="5">
        <v>4462</v>
      </c>
      <c r="D12" s="5"/>
      <c r="E12" s="5">
        <v>41</v>
      </c>
      <c r="F12" s="5">
        <v>21</v>
      </c>
      <c r="G12" s="5">
        <v>4482</v>
      </c>
      <c r="H12" s="5">
        <v>262</v>
      </c>
    </row>
    <row r="13" spans="1:9">
      <c r="A13" s="5" t="s">
        <v>114</v>
      </c>
      <c r="B13" s="5">
        <v>17165</v>
      </c>
      <c r="C13" s="5">
        <v>4591</v>
      </c>
      <c r="D13" s="5"/>
      <c r="E13" s="5">
        <v>43</v>
      </c>
      <c r="F13" s="5">
        <v>23</v>
      </c>
      <c r="G13" s="5">
        <v>4611</v>
      </c>
      <c r="H13" s="5">
        <v>269</v>
      </c>
    </row>
    <row r="14" spans="1:9">
      <c r="A14" s="5" t="s">
        <v>113</v>
      </c>
      <c r="B14" s="5">
        <v>17307</v>
      </c>
      <c r="C14" s="5">
        <v>4719</v>
      </c>
      <c r="D14" s="5"/>
      <c r="E14" s="5">
        <v>48</v>
      </c>
      <c r="F14" s="5">
        <v>25</v>
      </c>
      <c r="G14" s="5">
        <v>4742</v>
      </c>
      <c r="H14" s="5">
        <v>274</v>
      </c>
    </row>
    <row r="15" spans="1:9">
      <c r="A15" s="5" t="s">
        <v>112</v>
      </c>
      <c r="B15" s="5">
        <v>17486</v>
      </c>
      <c r="C15" s="5">
        <v>4849</v>
      </c>
      <c r="D15" s="5"/>
      <c r="E15" s="5">
        <v>52</v>
      </c>
      <c r="F15" s="5">
        <v>27</v>
      </c>
      <c r="G15" s="5">
        <v>4874</v>
      </c>
      <c r="H15" s="5">
        <v>279</v>
      </c>
    </row>
    <row r="16" spans="1:9">
      <c r="A16" s="5" t="s">
        <v>111</v>
      </c>
      <c r="B16" s="5">
        <v>17665</v>
      </c>
      <c r="C16" s="5">
        <v>4982</v>
      </c>
      <c r="D16" s="5"/>
      <c r="E16" s="5">
        <v>56</v>
      </c>
      <c r="F16" s="5">
        <v>27</v>
      </c>
      <c r="G16" s="5">
        <v>5011</v>
      </c>
      <c r="H16" s="5">
        <v>284</v>
      </c>
    </row>
    <row r="17" spans="1:8">
      <c r="A17" s="5" t="s">
        <v>110</v>
      </c>
      <c r="B17" s="5">
        <v>17886</v>
      </c>
      <c r="C17" s="5">
        <v>5062</v>
      </c>
      <c r="D17" s="5"/>
      <c r="E17" s="5">
        <v>60</v>
      </c>
      <c r="F17" s="5">
        <v>27</v>
      </c>
      <c r="G17" s="5">
        <v>5095</v>
      </c>
      <c r="H17" s="5">
        <v>285</v>
      </c>
    </row>
    <row r="18" spans="1:8">
      <c r="A18" s="5" t="s">
        <v>109</v>
      </c>
      <c r="B18" s="5">
        <v>18136</v>
      </c>
      <c r="C18" s="5">
        <v>5188</v>
      </c>
      <c r="D18" s="5"/>
      <c r="E18" s="5">
        <v>61</v>
      </c>
      <c r="F18" s="5">
        <v>32</v>
      </c>
      <c r="G18" s="5">
        <v>5217</v>
      </c>
      <c r="H18" s="5">
        <v>288</v>
      </c>
    </row>
    <row r="19" spans="1:8">
      <c r="A19" s="5" t="s">
        <v>108</v>
      </c>
      <c r="B19" s="5">
        <v>18386</v>
      </c>
      <c r="C19" s="5">
        <v>5308</v>
      </c>
      <c r="D19" s="5"/>
      <c r="E19" s="5">
        <v>62</v>
      </c>
      <c r="F19" s="5">
        <v>32</v>
      </c>
      <c r="G19" s="5">
        <v>5338</v>
      </c>
      <c r="H19" s="5">
        <v>290</v>
      </c>
    </row>
    <row r="20" spans="1:8">
      <c r="A20" s="5" t="s">
        <v>107</v>
      </c>
      <c r="B20" s="5">
        <v>18640</v>
      </c>
      <c r="C20" s="5">
        <v>5417</v>
      </c>
      <c r="D20" s="5"/>
      <c r="E20" s="5">
        <v>80</v>
      </c>
      <c r="F20" s="5">
        <v>32</v>
      </c>
      <c r="G20" s="5">
        <v>5465</v>
      </c>
      <c r="H20" s="5">
        <v>293</v>
      </c>
    </row>
    <row r="21" spans="1:8">
      <c r="A21" s="5" t="s">
        <v>106</v>
      </c>
      <c r="B21" s="5">
        <v>18895</v>
      </c>
      <c r="C21" s="5">
        <v>5519</v>
      </c>
      <c r="D21" s="5"/>
      <c r="E21" s="5">
        <v>68</v>
      </c>
      <c r="F21" s="5">
        <v>31</v>
      </c>
      <c r="G21" s="5">
        <v>5556</v>
      </c>
      <c r="H21" s="5">
        <v>294</v>
      </c>
    </row>
    <row r="22" spans="1:8">
      <c r="A22" s="5" t="s">
        <v>105</v>
      </c>
      <c r="B22" s="5">
        <v>19149</v>
      </c>
      <c r="C22" s="5">
        <v>5700</v>
      </c>
      <c r="D22" s="5"/>
      <c r="E22" s="5">
        <v>88</v>
      </c>
      <c r="F22" s="5">
        <v>32</v>
      </c>
      <c r="G22" s="5">
        <v>5756</v>
      </c>
      <c r="H22" s="5">
        <v>301</v>
      </c>
    </row>
    <row r="23" spans="1:8">
      <c r="A23" s="5" t="s">
        <v>30</v>
      </c>
      <c r="B23" s="5">
        <v>19336</v>
      </c>
      <c r="C23" s="5">
        <v>5812</v>
      </c>
      <c r="D23" s="5"/>
      <c r="E23" s="5">
        <v>87</v>
      </c>
      <c r="F23" s="5">
        <v>33</v>
      </c>
      <c r="G23" s="5">
        <v>5866</v>
      </c>
      <c r="H23" s="5">
        <v>303</v>
      </c>
    </row>
    <row r="24" spans="1:8">
      <c r="A24" s="5" t="s">
        <v>104</v>
      </c>
      <c r="B24" s="5">
        <v>19475</v>
      </c>
      <c r="C24" s="5">
        <v>5862</v>
      </c>
      <c r="D24" s="5"/>
      <c r="E24" s="5">
        <v>94</v>
      </c>
      <c r="F24" s="5">
        <v>33</v>
      </c>
      <c r="G24" s="5">
        <v>5923</v>
      </c>
      <c r="H24" s="5">
        <v>304</v>
      </c>
    </row>
    <row r="25" spans="1:8">
      <c r="A25" s="5" t="s">
        <v>103</v>
      </c>
      <c r="B25" s="5"/>
      <c r="C25" s="5"/>
      <c r="D25" s="5"/>
      <c r="E25" s="5">
        <v>97</v>
      </c>
      <c r="F25" s="5">
        <v>42</v>
      </c>
      <c r="G25" s="5"/>
      <c r="H25" s="5"/>
    </row>
    <row r="26" spans="1:8">
      <c r="A26" s="5" t="s">
        <v>102</v>
      </c>
      <c r="B26" s="5">
        <v>24058</v>
      </c>
      <c r="C26" s="5"/>
      <c r="D26" s="5"/>
      <c r="E26" s="5">
        <v>122</v>
      </c>
      <c r="F26" s="5">
        <v>50</v>
      </c>
      <c r="G26" s="5"/>
      <c r="H26" s="5"/>
    </row>
    <row r="27" spans="1:8">
      <c r="A27" s="5" t="s">
        <v>31</v>
      </c>
      <c r="B27" s="5">
        <v>24246</v>
      </c>
      <c r="C27" s="5">
        <v>7771</v>
      </c>
      <c r="D27" s="5"/>
      <c r="E27" s="5">
        <v>129</v>
      </c>
      <c r="F27" s="5">
        <v>51</v>
      </c>
      <c r="G27" s="5">
        <v>7849</v>
      </c>
      <c r="H27" s="5">
        <v>324</v>
      </c>
    </row>
    <row r="28" spans="1:8">
      <c r="A28" s="5" t="s">
        <v>101</v>
      </c>
      <c r="B28" s="5">
        <v>24471</v>
      </c>
      <c r="C28" s="5"/>
      <c r="D28" s="5">
        <v>48</v>
      </c>
      <c r="E28" s="5">
        <v>134</v>
      </c>
      <c r="F28" s="5">
        <v>52</v>
      </c>
      <c r="G28" s="5"/>
      <c r="H28" s="5"/>
    </row>
    <row r="29" spans="1:8">
      <c r="A29" s="5" t="s">
        <v>32</v>
      </c>
      <c r="B29" s="5">
        <v>24688</v>
      </c>
      <c r="C29" s="5">
        <v>8131</v>
      </c>
      <c r="D29" s="5">
        <v>68</v>
      </c>
      <c r="E29" s="5">
        <v>140</v>
      </c>
      <c r="F29" s="5">
        <v>53</v>
      </c>
      <c r="G29" s="5">
        <v>8286</v>
      </c>
      <c r="H29" s="5">
        <v>336</v>
      </c>
    </row>
    <row r="30" spans="1:8">
      <c r="A30" s="5" t="s">
        <v>33</v>
      </c>
      <c r="B30" s="5">
        <v>24758</v>
      </c>
      <c r="C30" s="5">
        <v>8465</v>
      </c>
      <c r="D30" s="5">
        <v>87</v>
      </c>
      <c r="E30" s="5">
        <v>131</v>
      </c>
      <c r="F30" s="5">
        <v>50</v>
      </c>
      <c r="G30" s="5">
        <v>8633</v>
      </c>
      <c r="H30" s="5">
        <v>349</v>
      </c>
    </row>
    <row r="31" spans="1:8">
      <c r="A31" s="5" t="s">
        <v>100</v>
      </c>
      <c r="B31" s="5">
        <v>24970</v>
      </c>
      <c r="C31" s="5">
        <v>8651</v>
      </c>
      <c r="D31" s="5">
        <v>74</v>
      </c>
      <c r="E31" s="5">
        <v>129</v>
      </c>
      <c r="F31" s="5">
        <v>50</v>
      </c>
      <c r="G31" s="5">
        <v>8804</v>
      </c>
      <c r="H31" s="5">
        <v>353</v>
      </c>
    </row>
    <row r="32" spans="1:8">
      <c r="A32" s="5" t="s">
        <v>34</v>
      </c>
      <c r="B32" s="5">
        <v>25256</v>
      </c>
      <c r="C32" s="5">
        <v>8951</v>
      </c>
      <c r="D32" s="5">
        <v>64</v>
      </c>
      <c r="E32" s="5">
        <v>87</v>
      </c>
      <c r="F32" s="5">
        <v>40</v>
      </c>
      <c r="G32" s="5">
        <v>9062</v>
      </c>
      <c r="H32" s="5">
        <v>359</v>
      </c>
    </row>
    <row r="33" spans="1:8">
      <c r="A33" s="5" t="s">
        <v>99</v>
      </c>
      <c r="B33" s="5">
        <v>25600</v>
      </c>
      <c r="C33" s="5">
        <v>9144</v>
      </c>
      <c r="D33" s="5">
        <v>59</v>
      </c>
      <c r="E33" s="5">
        <v>101</v>
      </c>
      <c r="F33" s="5">
        <v>38</v>
      </c>
      <c r="G33" s="5">
        <v>9266</v>
      </c>
      <c r="H33" s="5">
        <v>362</v>
      </c>
    </row>
    <row r="34" spans="1:8">
      <c r="A34" s="5" t="s">
        <v>98</v>
      </c>
      <c r="B34" s="5">
        <v>25944</v>
      </c>
      <c r="C34" s="5">
        <v>9290</v>
      </c>
      <c r="D34" s="5">
        <v>52</v>
      </c>
      <c r="E34" s="5">
        <v>119</v>
      </c>
      <c r="F34" s="5">
        <v>39</v>
      </c>
      <c r="G34" s="5">
        <v>9422</v>
      </c>
      <c r="H34" s="5">
        <v>363</v>
      </c>
    </row>
    <row r="35" spans="1:8">
      <c r="A35" s="5" t="s">
        <v>97</v>
      </c>
      <c r="B35" s="5">
        <v>26280</v>
      </c>
      <c r="C35" s="5">
        <v>9374</v>
      </c>
      <c r="D35" s="5">
        <v>53</v>
      </c>
      <c r="E35" s="5">
        <v>160</v>
      </c>
      <c r="F35" s="5">
        <v>45</v>
      </c>
      <c r="G35" s="5">
        <v>9542</v>
      </c>
      <c r="H35" s="5">
        <v>363</v>
      </c>
    </row>
    <row r="36" spans="1:8">
      <c r="A36" s="5" t="s">
        <v>96</v>
      </c>
      <c r="B36" s="5">
        <v>26594</v>
      </c>
      <c r="C36" s="5">
        <v>9411</v>
      </c>
      <c r="D36" s="5">
        <v>51</v>
      </c>
      <c r="E36" s="5">
        <v>152</v>
      </c>
      <c r="F36" s="5">
        <v>49</v>
      </c>
      <c r="G36" s="5">
        <v>9565</v>
      </c>
      <c r="H36" s="5">
        <v>360</v>
      </c>
    </row>
    <row r="37" spans="1:8">
      <c r="A37" s="5" t="s">
        <v>95</v>
      </c>
      <c r="B37" s="5">
        <v>26909</v>
      </c>
      <c r="C37" s="5">
        <v>9496</v>
      </c>
      <c r="D37" s="5">
        <v>51</v>
      </c>
      <c r="E37" s="5">
        <v>135</v>
      </c>
      <c r="F37" s="5">
        <v>55</v>
      </c>
      <c r="G37" s="5">
        <v>9627</v>
      </c>
      <c r="H37" s="5">
        <v>358</v>
      </c>
    </row>
    <row r="38" spans="1:8">
      <c r="A38" s="5" t="s">
        <v>94</v>
      </c>
      <c r="B38" s="5">
        <v>27193</v>
      </c>
      <c r="C38" s="5">
        <v>9625</v>
      </c>
      <c r="D38" s="5">
        <v>49</v>
      </c>
      <c r="E38" s="5">
        <v>172</v>
      </c>
      <c r="F38" s="5">
        <v>65</v>
      </c>
      <c r="G38" s="5">
        <v>9781</v>
      </c>
      <c r="H38" s="5">
        <v>360</v>
      </c>
    </row>
    <row r="39" spans="1:8">
      <c r="A39" s="5" t="s">
        <v>93</v>
      </c>
      <c r="B39" s="5">
        <v>27395</v>
      </c>
      <c r="C39" s="5">
        <v>9728</v>
      </c>
      <c r="D39" s="5">
        <v>58</v>
      </c>
      <c r="E39" s="5">
        <v>178</v>
      </c>
      <c r="F39" s="5">
        <v>78</v>
      </c>
      <c r="G39" s="5">
        <v>9886</v>
      </c>
      <c r="H39" s="5">
        <v>361</v>
      </c>
    </row>
    <row r="40" spans="1:8">
      <c r="A40" s="5" t="s">
        <v>92</v>
      </c>
      <c r="B40" s="5">
        <v>27573</v>
      </c>
      <c r="C40" s="5">
        <v>9848</v>
      </c>
      <c r="D40" s="5">
        <v>51</v>
      </c>
      <c r="E40" s="5">
        <v>244</v>
      </c>
      <c r="F40" s="5">
        <v>90</v>
      </c>
      <c r="G40" s="5">
        <v>10053</v>
      </c>
      <c r="H40" s="5">
        <v>365</v>
      </c>
    </row>
    <row r="41" spans="1:8">
      <c r="A41" s="5" t="s">
        <v>91</v>
      </c>
      <c r="B41" s="5">
        <v>27766</v>
      </c>
      <c r="C41" s="5">
        <v>10036</v>
      </c>
      <c r="D41" s="5">
        <v>59</v>
      </c>
      <c r="E41" s="5">
        <v>251</v>
      </c>
      <c r="F41" s="5">
        <v>109</v>
      </c>
      <c r="G41" s="5">
        <v>10237</v>
      </c>
      <c r="H41" s="5">
        <v>369</v>
      </c>
    </row>
    <row r="42" spans="1:8">
      <c r="A42" s="5" t="s">
        <v>90</v>
      </c>
      <c r="B42" s="5">
        <v>27976</v>
      </c>
      <c r="C42" s="5">
        <v>10215</v>
      </c>
      <c r="D42" s="5">
        <v>51</v>
      </c>
      <c r="E42" s="5">
        <v>296</v>
      </c>
      <c r="F42" s="5">
        <v>135</v>
      </c>
      <c r="G42" s="5">
        <v>10427</v>
      </c>
      <c r="H42" s="5">
        <v>373</v>
      </c>
    </row>
    <row r="43" spans="1:8">
      <c r="A43" s="5" t="s">
        <v>35</v>
      </c>
      <c r="B43" s="5">
        <v>28218</v>
      </c>
      <c r="C43" s="5">
        <v>10406</v>
      </c>
      <c r="D43" s="5">
        <v>55</v>
      </c>
      <c r="E43" s="5">
        <v>306</v>
      </c>
      <c r="F43" s="5">
        <v>160</v>
      </c>
      <c r="G43" s="5">
        <v>10607</v>
      </c>
      <c r="H43" s="5">
        <v>376</v>
      </c>
    </row>
    <row r="44" spans="1:8">
      <c r="A44" s="5" t="s">
        <v>89</v>
      </c>
      <c r="B44" s="5">
        <v>28489</v>
      </c>
      <c r="C44" s="5">
        <v>10659</v>
      </c>
      <c r="D44" s="5">
        <v>55</v>
      </c>
      <c r="E44" s="5">
        <v>342</v>
      </c>
      <c r="F44" s="5">
        <v>161</v>
      </c>
      <c r="G44" s="5">
        <v>10895</v>
      </c>
      <c r="H44" s="5">
        <v>382</v>
      </c>
    </row>
    <row r="45" spans="1:8">
      <c r="A45" s="5" t="s">
        <v>88</v>
      </c>
      <c r="B45" s="5">
        <v>28796</v>
      </c>
      <c r="C45" s="5">
        <v>10928</v>
      </c>
      <c r="D45" s="5">
        <v>77</v>
      </c>
      <c r="E45" s="5">
        <v>395</v>
      </c>
      <c r="F45" s="5">
        <v>173</v>
      </c>
      <c r="G45" s="5">
        <v>11227</v>
      </c>
      <c r="H45" s="5">
        <v>390</v>
      </c>
    </row>
    <row r="46" spans="1:8">
      <c r="A46" s="5" t="s">
        <v>87</v>
      </c>
      <c r="B46" s="5">
        <v>29146</v>
      </c>
      <c r="C46" s="5">
        <v>11246</v>
      </c>
      <c r="D46" s="5">
        <v>109</v>
      </c>
      <c r="E46" s="5">
        <v>420</v>
      </c>
      <c r="F46" s="5">
        <v>176</v>
      </c>
      <c r="G46" s="5">
        <v>11599</v>
      </c>
      <c r="H46" s="5">
        <v>398</v>
      </c>
    </row>
    <row r="47" spans="1:8">
      <c r="A47" s="5" t="s">
        <v>86</v>
      </c>
      <c r="B47" s="5">
        <v>29504</v>
      </c>
      <c r="C47" s="5">
        <v>11690</v>
      </c>
      <c r="D47" s="5">
        <v>140</v>
      </c>
      <c r="E47" s="5">
        <v>447</v>
      </c>
      <c r="F47" s="5">
        <v>177</v>
      </c>
      <c r="G47" s="5">
        <v>12100</v>
      </c>
      <c r="H47" s="5">
        <v>410</v>
      </c>
    </row>
    <row r="48" spans="1:8">
      <c r="A48" s="5" t="s">
        <v>85</v>
      </c>
      <c r="B48" s="5">
        <v>29838</v>
      </c>
      <c r="C48" s="5">
        <v>12118</v>
      </c>
      <c r="D48" s="5">
        <v>143</v>
      </c>
      <c r="E48" s="5">
        <v>439</v>
      </c>
      <c r="F48" s="5">
        <v>201</v>
      </c>
      <c r="G48" s="5">
        <v>12499</v>
      </c>
      <c r="H48" s="5">
        <v>419</v>
      </c>
    </row>
    <row r="49" spans="1:8">
      <c r="A49" s="5" t="s">
        <v>84</v>
      </c>
      <c r="B49" s="5">
        <v>30179</v>
      </c>
      <c r="C49" s="5">
        <v>12446</v>
      </c>
      <c r="D49" s="5">
        <v>121</v>
      </c>
      <c r="E49" s="5">
        <v>449</v>
      </c>
      <c r="F49" s="5">
        <v>225</v>
      </c>
      <c r="G49" s="5">
        <v>12791</v>
      </c>
      <c r="H49" s="5">
        <v>424</v>
      </c>
    </row>
    <row r="50" spans="1:8">
      <c r="A50" s="5" t="s">
        <v>83</v>
      </c>
      <c r="B50" s="5">
        <v>30513</v>
      </c>
      <c r="C50" s="5">
        <v>12580</v>
      </c>
      <c r="D50" s="5">
        <v>109</v>
      </c>
      <c r="E50" s="5">
        <v>484</v>
      </c>
      <c r="F50" s="5">
        <v>233</v>
      </c>
      <c r="G50" s="5">
        <v>12940</v>
      </c>
      <c r="H50" s="5">
        <v>424</v>
      </c>
    </row>
    <row r="51" spans="1:8">
      <c r="A51" s="5" t="s">
        <v>82</v>
      </c>
      <c r="B51" s="5">
        <v>30841</v>
      </c>
      <c r="C51" s="5">
        <v>12756</v>
      </c>
      <c r="D51" s="5">
        <v>91</v>
      </c>
      <c r="E51" s="5">
        <v>529</v>
      </c>
      <c r="F51" s="5">
        <v>240</v>
      </c>
      <c r="G51" s="5">
        <v>13136</v>
      </c>
      <c r="H51" s="5">
        <v>426</v>
      </c>
    </row>
    <row r="52" spans="1:8">
      <c r="A52" s="5" t="s">
        <v>81</v>
      </c>
      <c r="B52" s="5">
        <v>31230</v>
      </c>
      <c r="C52" s="5">
        <v>12997</v>
      </c>
      <c r="D52" s="5">
        <v>86</v>
      </c>
      <c r="E52" s="5">
        <v>532</v>
      </c>
      <c r="F52" s="5">
        <v>242</v>
      </c>
      <c r="G52" s="5">
        <v>13373</v>
      </c>
      <c r="H52" s="5">
        <v>428</v>
      </c>
    </row>
    <row r="53" spans="1:8">
      <c r="A53" s="5" t="s">
        <v>80</v>
      </c>
      <c r="B53" s="5">
        <v>31670</v>
      </c>
      <c r="C53" s="5">
        <v>13329</v>
      </c>
      <c r="D53" s="5">
        <v>104</v>
      </c>
      <c r="E53" s="5">
        <v>603</v>
      </c>
      <c r="F53" s="5">
        <v>243</v>
      </c>
      <c r="G53" s="5">
        <v>14793</v>
      </c>
      <c r="H53" s="5">
        <v>436</v>
      </c>
    </row>
    <row r="54" spans="1:8">
      <c r="A54" s="5" t="s">
        <v>79</v>
      </c>
      <c r="B54" s="5">
        <v>32155</v>
      </c>
      <c r="C54" s="5">
        <v>13811</v>
      </c>
      <c r="D54" s="5">
        <v>130</v>
      </c>
      <c r="E54" s="5">
        <v>637</v>
      </c>
      <c r="F54" s="5">
        <v>244</v>
      </c>
      <c r="G54" s="5">
        <v>14334</v>
      </c>
      <c r="H54" s="5">
        <v>446</v>
      </c>
    </row>
    <row r="55" spans="1:8">
      <c r="A55" s="5" t="s">
        <v>78</v>
      </c>
      <c r="B55" s="5">
        <v>32677</v>
      </c>
      <c r="C55" s="5">
        <v>14400</v>
      </c>
      <c r="D55" s="5">
        <v>160</v>
      </c>
      <c r="E55" s="5">
        <v>658</v>
      </c>
      <c r="F55" s="5">
        <v>237</v>
      </c>
      <c r="G55" s="5">
        <v>14981</v>
      </c>
      <c r="H55" s="5">
        <v>458</v>
      </c>
    </row>
    <row r="56" spans="1:8">
      <c r="A56" s="5" t="s">
        <v>77</v>
      </c>
      <c r="B56" s="5">
        <v>33220</v>
      </c>
      <c r="C56" s="5">
        <v>15075</v>
      </c>
      <c r="D56" s="5">
        <v>192</v>
      </c>
      <c r="E56" s="5">
        <v>640</v>
      </c>
      <c r="F56" s="5">
        <v>224</v>
      </c>
      <c r="G56" s="5">
        <v>15683</v>
      </c>
      <c r="H56" s="5">
        <v>472</v>
      </c>
    </row>
    <row r="57" spans="1:8">
      <c r="A57" s="5" t="s">
        <v>76</v>
      </c>
      <c r="B57" s="5">
        <v>33760</v>
      </c>
      <c r="C57" s="5">
        <v>15854</v>
      </c>
      <c r="D57" s="5">
        <v>251</v>
      </c>
      <c r="E57" s="5">
        <v>675</v>
      </c>
      <c r="F57" s="5">
        <v>227</v>
      </c>
      <c r="G57" s="5">
        <v>16553</v>
      </c>
      <c r="H57" s="5">
        <v>490</v>
      </c>
    </row>
    <row r="58" spans="1:8">
      <c r="A58" s="5" t="s">
        <v>75</v>
      </c>
      <c r="B58" s="5">
        <v>34267</v>
      </c>
      <c r="C58" s="5">
        <v>16536</v>
      </c>
      <c r="D58" s="5">
        <v>285</v>
      </c>
      <c r="E58" s="5">
        <v>683</v>
      </c>
      <c r="F58" s="5">
        <v>231</v>
      </c>
      <c r="G58" s="5">
        <v>17273</v>
      </c>
      <c r="H58" s="5">
        <v>504</v>
      </c>
    </row>
    <row r="59" spans="1:8">
      <c r="A59" s="5" t="s">
        <v>74</v>
      </c>
      <c r="B59" s="5">
        <v>34802</v>
      </c>
      <c r="C59" s="5">
        <v>16831</v>
      </c>
      <c r="D59" s="5">
        <v>182</v>
      </c>
      <c r="E59" s="5">
        <v>663</v>
      </c>
      <c r="F59" s="5">
        <v>232</v>
      </c>
      <c r="G59" s="5">
        <v>17444</v>
      </c>
      <c r="H59" s="5">
        <v>501</v>
      </c>
    </row>
    <row r="60" spans="1:8">
      <c r="A60" s="5" t="s">
        <v>73</v>
      </c>
      <c r="B60" s="5">
        <v>35385</v>
      </c>
      <c r="C60" s="5">
        <v>17092</v>
      </c>
      <c r="D60" s="5">
        <v>164</v>
      </c>
      <c r="E60" s="5">
        <v>671</v>
      </c>
      <c r="F60" s="5">
        <v>236</v>
      </c>
      <c r="G60" s="5">
        <v>17691</v>
      </c>
      <c r="H60" s="5">
        <v>500</v>
      </c>
    </row>
    <row r="61" spans="1:8">
      <c r="A61" s="5" t="s">
        <v>72</v>
      </c>
      <c r="B61" s="5">
        <v>35954</v>
      </c>
      <c r="C61" s="5">
        <v>17634</v>
      </c>
      <c r="D61" s="5">
        <v>162</v>
      </c>
      <c r="E61" s="5">
        <v>761</v>
      </c>
      <c r="F61" s="5">
        <v>241</v>
      </c>
      <c r="G61" s="5">
        <v>18316</v>
      </c>
      <c r="H61" s="5">
        <v>509</v>
      </c>
    </row>
    <row r="62" spans="1:8">
      <c r="A62" s="5" t="s">
        <v>36</v>
      </c>
      <c r="B62" s="5">
        <v>36516</v>
      </c>
      <c r="C62" s="5">
        <v>18422</v>
      </c>
      <c r="D62" s="5">
        <v>219</v>
      </c>
      <c r="E62" s="5">
        <v>744</v>
      </c>
      <c r="F62" s="5">
        <v>242</v>
      </c>
      <c r="G62" s="5">
        <v>19143</v>
      </c>
      <c r="H62" s="5">
        <v>524</v>
      </c>
    </row>
    <row r="63" spans="1:8">
      <c r="A63" s="5" t="s">
        <v>71</v>
      </c>
      <c r="B63" s="5">
        <v>37075</v>
      </c>
      <c r="C63" s="5">
        <v>19321</v>
      </c>
      <c r="D63" s="5">
        <v>288</v>
      </c>
      <c r="E63" s="5">
        <v>793</v>
      </c>
      <c r="F63" s="5">
        <v>248</v>
      </c>
      <c r="G63" s="5">
        <v>20154</v>
      </c>
      <c r="H63" s="5">
        <v>544</v>
      </c>
    </row>
    <row r="64" spans="1:8">
      <c r="A64" s="5" t="s">
        <v>70</v>
      </c>
      <c r="B64" s="5">
        <v>37635</v>
      </c>
      <c r="C64" s="5">
        <v>21000</v>
      </c>
      <c r="D64" s="5">
        <v>362</v>
      </c>
      <c r="E64" s="5">
        <v>797</v>
      </c>
      <c r="F64" s="5">
        <v>253</v>
      </c>
      <c r="G64" s="5">
        <v>21906</v>
      </c>
      <c r="H64" s="5">
        <v>582</v>
      </c>
    </row>
    <row r="65" spans="1:8">
      <c r="A65" s="5" t="s">
        <v>69</v>
      </c>
      <c r="B65" s="5">
        <v>38210</v>
      </c>
      <c r="C65" s="5">
        <v>22304</v>
      </c>
      <c r="D65" s="5">
        <v>378</v>
      </c>
      <c r="E65" s="5">
        <v>645</v>
      </c>
      <c r="F65" s="5">
        <v>264</v>
      </c>
      <c r="G65" s="5">
        <v>23063</v>
      </c>
      <c r="H65" s="5">
        <v>604</v>
      </c>
    </row>
    <row r="66" spans="1:8">
      <c r="A66" s="5" t="s">
        <v>68</v>
      </c>
      <c r="B66" s="5">
        <v>38778</v>
      </c>
      <c r="C66" s="5">
        <v>23095</v>
      </c>
      <c r="D66" s="5">
        <v>308</v>
      </c>
      <c r="E66" s="5">
        <v>714</v>
      </c>
      <c r="F66" s="5">
        <v>276</v>
      </c>
      <c r="G66" s="5">
        <v>23841</v>
      </c>
      <c r="H66" s="5">
        <v>615</v>
      </c>
    </row>
    <row r="67" spans="1:8">
      <c r="A67" s="5" t="s">
        <v>67</v>
      </c>
      <c r="B67" s="5">
        <v>39350</v>
      </c>
      <c r="C67" s="5">
        <v>24097</v>
      </c>
      <c r="D67" s="5">
        <v>365</v>
      </c>
      <c r="E67" s="5">
        <v>711</v>
      </c>
      <c r="F67" s="5">
        <v>313</v>
      </c>
      <c r="G67" s="5">
        <v>24860</v>
      </c>
      <c r="H67" s="5">
        <v>632</v>
      </c>
    </row>
    <row r="68" spans="1:8">
      <c r="A68" s="5" t="s">
        <v>66</v>
      </c>
      <c r="B68" s="5">
        <v>39922</v>
      </c>
      <c r="C68" s="5">
        <v>25064</v>
      </c>
      <c r="D68" s="5">
        <v>376</v>
      </c>
      <c r="E68" s="5">
        <v>866</v>
      </c>
      <c r="F68" s="5">
        <v>334</v>
      </c>
      <c r="G68" s="5">
        <v>25972</v>
      </c>
      <c r="H68" s="5">
        <v>651</v>
      </c>
    </row>
    <row r="69" spans="1:8">
      <c r="A69" s="5" t="s">
        <v>37</v>
      </c>
      <c r="B69" s="5">
        <v>40456</v>
      </c>
      <c r="C69" s="5">
        <v>26190</v>
      </c>
      <c r="D69" s="5">
        <v>394</v>
      </c>
      <c r="E69" s="5">
        <v>900</v>
      </c>
      <c r="F69" s="5">
        <v>336</v>
      </c>
      <c r="G69" s="5">
        <v>27148</v>
      </c>
      <c r="H69" s="5">
        <v>671</v>
      </c>
    </row>
    <row r="70" spans="1:8">
      <c r="A70" s="5" t="s">
        <v>65</v>
      </c>
      <c r="B70" s="5">
        <v>40988</v>
      </c>
      <c r="C70" s="5">
        <v>27519</v>
      </c>
      <c r="D70" s="5">
        <v>460</v>
      </c>
      <c r="E70" s="5">
        <v>956</v>
      </c>
      <c r="F70" s="5">
        <v>349</v>
      </c>
      <c r="G70" s="5">
        <v>28586</v>
      </c>
      <c r="H70" s="5">
        <v>697</v>
      </c>
    </row>
    <row r="71" spans="1:8">
      <c r="A71" s="5" t="s">
        <v>38</v>
      </c>
      <c r="B71" s="5">
        <v>41550</v>
      </c>
      <c r="C71" s="5">
        <v>29173</v>
      </c>
      <c r="D71" s="5">
        <v>521</v>
      </c>
      <c r="E71" s="5">
        <v>856</v>
      </c>
      <c r="F71" s="5">
        <v>366</v>
      </c>
      <c r="G71" s="5">
        <v>30184</v>
      </c>
      <c r="H71" s="5">
        <v>726</v>
      </c>
    </row>
  </sheetData>
  <sheetProtection sheet="1" objects="1" scenarios="1"/>
  <printOptions gridLines="1" gridLinesSet="0"/>
  <pageMargins left="0.75" right="0.75" top="1" bottom="1" header="0.5" footer="0.5"/>
  <pageSetup paperSize="0"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/>
  </sheetViews>
  <sheetFormatPr baseColWidth="10" defaultColWidth="8.83203125" defaultRowHeight="12" x14ac:dyDescent="0"/>
  <cols>
    <col min="1" max="1" width="18.6640625" customWidth="1"/>
  </cols>
  <sheetData>
    <row r="1" spans="1:9" ht="20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</row>
    <row r="2" spans="1:9" ht="20" customHeight="1">
      <c r="A2" s="1" t="s">
        <v>2</v>
      </c>
      <c r="B2" s="3" t="s">
        <v>3</v>
      </c>
      <c r="C2" s="3"/>
      <c r="D2" s="3"/>
      <c r="E2" s="3"/>
      <c r="F2" s="3"/>
      <c r="G2" s="3"/>
      <c r="H2" s="3"/>
    </row>
    <row r="3" spans="1:9" ht="20" customHeight="1">
      <c r="A3" s="1" t="s">
        <v>4</v>
      </c>
      <c r="B3" s="2" t="s">
        <v>208</v>
      </c>
      <c r="C3" s="2"/>
      <c r="D3" s="2"/>
      <c r="E3" s="2"/>
      <c r="F3" s="2"/>
      <c r="G3" s="2"/>
      <c r="H3" s="2"/>
    </row>
    <row r="4" spans="1:9" ht="30" customHeight="1">
      <c r="A4" s="1" t="s">
        <v>201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4" t="s">
        <v>9</v>
      </c>
      <c r="H4" s="4" t="s">
        <v>9</v>
      </c>
      <c r="I4" s="4" t="s">
        <v>16</v>
      </c>
    </row>
    <row r="5" spans="1:9" ht="30" customHeight="1">
      <c r="A5" s="1" t="s">
        <v>17</v>
      </c>
      <c r="B5" s="4" t="s">
        <v>199</v>
      </c>
      <c r="C5" s="4" t="s">
        <v>198</v>
      </c>
      <c r="D5" s="4" t="s">
        <v>197</v>
      </c>
      <c r="E5" s="4" t="s">
        <v>196</v>
      </c>
      <c r="F5" s="4" t="s">
        <v>195</v>
      </c>
      <c r="G5" s="4" t="s">
        <v>194</v>
      </c>
      <c r="H5" s="4" t="s">
        <v>207</v>
      </c>
      <c r="I5" s="4" t="s">
        <v>16</v>
      </c>
    </row>
    <row r="6" spans="1:9" ht="30" customHeight="1">
      <c r="A6" s="1" t="s">
        <v>22</v>
      </c>
      <c r="B6" s="4" t="s">
        <v>206</v>
      </c>
      <c r="C6" s="4" t="s">
        <v>205</v>
      </c>
      <c r="D6" s="4" t="s">
        <v>205</v>
      </c>
      <c r="E6" s="4" t="s">
        <v>205</v>
      </c>
      <c r="F6" s="4" t="s">
        <v>205</v>
      </c>
      <c r="G6" s="4" t="s">
        <v>205</v>
      </c>
      <c r="H6" s="4" t="s">
        <v>205</v>
      </c>
    </row>
    <row r="7" spans="1:9" ht="30" customHeight="1">
      <c r="A7" s="1" t="s">
        <v>21</v>
      </c>
      <c r="B7" s="4" t="s">
        <v>204</v>
      </c>
      <c r="C7" s="4" t="s">
        <v>189</v>
      </c>
      <c r="D7" s="4" t="s">
        <v>189</v>
      </c>
      <c r="E7" s="4" t="s">
        <v>189</v>
      </c>
      <c r="F7" s="4" t="s">
        <v>189</v>
      </c>
      <c r="G7" s="4" t="s">
        <v>189</v>
      </c>
      <c r="H7" s="4" t="s">
        <v>188</v>
      </c>
    </row>
    <row r="8" spans="1:9" ht="20" customHeight="1">
      <c r="A8" s="1" t="s">
        <v>23</v>
      </c>
      <c r="B8" s="4" t="s">
        <v>203</v>
      </c>
      <c r="C8" s="4" t="s">
        <v>203</v>
      </c>
      <c r="D8" s="4" t="s">
        <v>203</v>
      </c>
      <c r="E8" s="4" t="s">
        <v>203</v>
      </c>
      <c r="F8" s="4" t="s">
        <v>203</v>
      </c>
      <c r="G8" s="4" t="s">
        <v>203</v>
      </c>
      <c r="H8" s="4" t="s">
        <v>203</v>
      </c>
    </row>
    <row r="9" spans="1:9">
      <c r="A9" s="5" t="s">
        <v>34</v>
      </c>
      <c r="B9" s="5">
        <v>2683</v>
      </c>
      <c r="C9" s="5">
        <v>1167</v>
      </c>
      <c r="D9" s="5">
        <v>13</v>
      </c>
      <c r="E9" s="5">
        <v>50</v>
      </c>
      <c r="F9" s="5">
        <v>14</v>
      </c>
      <c r="G9" s="5">
        <v>1216</v>
      </c>
      <c r="H9" s="5">
        <v>453</v>
      </c>
    </row>
    <row r="10" spans="1:9">
      <c r="A10" s="5" t="s">
        <v>99</v>
      </c>
      <c r="B10" s="5">
        <v>2738</v>
      </c>
      <c r="C10" s="5"/>
      <c r="D10" s="5"/>
      <c r="E10" s="5">
        <v>43</v>
      </c>
      <c r="F10" s="5">
        <v>14</v>
      </c>
      <c r="G10" s="5"/>
      <c r="H10" s="5"/>
    </row>
    <row r="11" spans="1:9">
      <c r="A11" s="5" t="s">
        <v>98</v>
      </c>
      <c r="B11" s="5">
        <v>2789</v>
      </c>
      <c r="C11" s="5">
        <v>1099</v>
      </c>
      <c r="D11" s="5">
        <v>8</v>
      </c>
      <c r="E11" s="5">
        <v>44</v>
      </c>
      <c r="F11" s="5">
        <v>17</v>
      </c>
      <c r="G11" s="5">
        <v>1134</v>
      </c>
      <c r="H11" s="5">
        <v>407</v>
      </c>
    </row>
    <row r="12" spans="1:9">
      <c r="A12" s="5" t="s">
        <v>97</v>
      </c>
      <c r="B12" s="5">
        <v>2835</v>
      </c>
      <c r="C12" s="5">
        <v>1075</v>
      </c>
      <c r="D12" s="5">
        <v>7</v>
      </c>
      <c r="E12" s="5">
        <v>41</v>
      </c>
      <c r="F12" s="5">
        <v>24</v>
      </c>
      <c r="G12" s="5">
        <v>1099</v>
      </c>
      <c r="H12" s="5">
        <v>388</v>
      </c>
    </row>
    <row r="13" spans="1:9">
      <c r="A13" s="5" t="s">
        <v>96</v>
      </c>
      <c r="B13" s="5">
        <v>2878</v>
      </c>
      <c r="C13" s="5">
        <v>1114</v>
      </c>
      <c r="D13" s="5">
        <v>7</v>
      </c>
      <c r="E13" s="5">
        <v>47</v>
      </c>
      <c r="F13" s="5">
        <v>23</v>
      </c>
      <c r="G13" s="5">
        <v>1145</v>
      </c>
      <c r="H13" s="5">
        <v>398</v>
      </c>
    </row>
    <row r="14" spans="1:9">
      <c r="A14" s="5" t="s">
        <v>95</v>
      </c>
      <c r="B14" s="5">
        <v>2921</v>
      </c>
      <c r="C14" s="5">
        <v>1141</v>
      </c>
      <c r="D14" s="5">
        <v>7</v>
      </c>
      <c r="E14" s="5">
        <v>46</v>
      </c>
      <c r="F14" s="5">
        <v>23</v>
      </c>
      <c r="G14" s="5">
        <v>1171</v>
      </c>
      <c r="H14" s="5">
        <v>401</v>
      </c>
    </row>
    <row r="15" spans="1:9">
      <c r="A15" s="5" t="s">
        <v>94</v>
      </c>
      <c r="B15" s="5">
        <v>2960</v>
      </c>
      <c r="C15" s="5">
        <v>1187</v>
      </c>
      <c r="D15" s="5">
        <v>7</v>
      </c>
      <c r="E15" s="5">
        <v>52</v>
      </c>
      <c r="F15" s="5">
        <v>24</v>
      </c>
      <c r="G15" s="5">
        <v>1222</v>
      </c>
      <c r="H15" s="5">
        <v>413</v>
      </c>
    </row>
    <row r="16" spans="1:9">
      <c r="A16" s="5" t="s">
        <v>93</v>
      </c>
      <c r="B16" s="5">
        <v>2997</v>
      </c>
      <c r="C16" s="5">
        <v>1229</v>
      </c>
      <c r="D16" s="5">
        <v>7</v>
      </c>
      <c r="E16" s="5">
        <v>55</v>
      </c>
      <c r="F16" s="5">
        <v>24</v>
      </c>
      <c r="G16" s="5">
        <v>1267</v>
      </c>
      <c r="H16" s="5">
        <v>423</v>
      </c>
    </row>
    <row r="17" spans="1:8">
      <c r="A17" s="5" t="s">
        <v>92</v>
      </c>
      <c r="B17" s="5">
        <v>3038</v>
      </c>
      <c r="C17" s="5">
        <v>1278</v>
      </c>
      <c r="D17" s="5">
        <v>8</v>
      </c>
      <c r="E17" s="5">
        <v>57</v>
      </c>
      <c r="F17" s="5">
        <v>23</v>
      </c>
      <c r="G17" s="5">
        <v>1320</v>
      </c>
      <c r="H17" s="5">
        <v>434</v>
      </c>
    </row>
    <row r="18" spans="1:8">
      <c r="A18" s="5" t="s">
        <v>91</v>
      </c>
      <c r="B18" s="5">
        <v>3078</v>
      </c>
      <c r="C18" s="5">
        <v>1322</v>
      </c>
      <c r="D18" s="5">
        <v>9</v>
      </c>
      <c r="E18" s="5">
        <v>57</v>
      </c>
      <c r="F18" s="5">
        <v>23</v>
      </c>
      <c r="G18" s="5">
        <v>1365</v>
      </c>
      <c r="H18" s="5">
        <v>443</v>
      </c>
    </row>
    <row r="19" spans="1:8">
      <c r="A19" s="5" t="s">
        <v>90</v>
      </c>
      <c r="B19" s="5">
        <v>3118</v>
      </c>
      <c r="C19" s="5">
        <v>1379</v>
      </c>
      <c r="D19" s="5">
        <v>9</v>
      </c>
      <c r="E19" s="5">
        <v>56</v>
      </c>
      <c r="F19" s="5">
        <v>23</v>
      </c>
      <c r="G19" s="5">
        <v>1421</v>
      </c>
      <c r="H19" s="5">
        <v>456</v>
      </c>
    </row>
    <row r="20" spans="1:8">
      <c r="A20" s="5" t="s">
        <v>35</v>
      </c>
      <c r="B20" s="5">
        <v>3162</v>
      </c>
      <c r="C20" s="5">
        <v>1435</v>
      </c>
      <c r="D20" s="5">
        <v>9</v>
      </c>
      <c r="E20" s="5">
        <v>59</v>
      </c>
      <c r="F20" s="5">
        <v>23</v>
      </c>
      <c r="G20" s="5">
        <v>1480</v>
      </c>
      <c r="H20" s="5">
        <v>468</v>
      </c>
    </row>
    <row r="21" spans="1:8">
      <c r="A21" s="5" t="s">
        <v>89</v>
      </c>
      <c r="B21" s="5">
        <v>3214</v>
      </c>
      <c r="C21" s="5">
        <v>1491</v>
      </c>
      <c r="D21" s="5">
        <v>9</v>
      </c>
      <c r="E21" s="5">
        <v>56</v>
      </c>
      <c r="F21" s="5">
        <v>23</v>
      </c>
      <c r="G21" s="5">
        <v>1533</v>
      </c>
      <c r="H21" s="5">
        <v>477</v>
      </c>
    </row>
    <row r="22" spans="1:8">
      <c r="A22" s="5" t="s">
        <v>88</v>
      </c>
      <c r="B22" s="5">
        <v>3275</v>
      </c>
      <c r="C22" s="5">
        <v>1555</v>
      </c>
      <c r="D22" s="5">
        <v>10</v>
      </c>
      <c r="E22" s="5">
        <v>61</v>
      </c>
      <c r="F22" s="5">
        <v>22</v>
      </c>
      <c r="G22" s="5">
        <v>1604</v>
      </c>
      <c r="H22" s="5">
        <v>490</v>
      </c>
    </row>
    <row r="23" spans="1:8">
      <c r="A23" s="5" t="s">
        <v>87</v>
      </c>
      <c r="B23" s="5">
        <v>3342</v>
      </c>
      <c r="C23" s="5">
        <v>1636</v>
      </c>
      <c r="D23" s="5">
        <v>10</v>
      </c>
      <c r="E23" s="5">
        <v>63</v>
      </c>
      <c r="F23" s="5">
        <v>22</v>
      </c>
      <c r="G23" s="5">
        <v>1687</v>
      </c>
      <c r="H23" s="5">
        <v>505</v>
      </c>
    </row>
    <row r="24" spans="1:8">
      <c r="A24" s="5" t="s">
        <v>86</v>
      </c>
      <c r="B24" s="5">
        <v>3411</v>
      </c>
      <c r="C24" s="5">
        <v>1737</v>
      </c>
      <c r="D24" s="5">
        <v>11</v>
      </c>
      <c r="E24" s="5">
        <v>69</v>
      </c>
      <c r="F24" s="5">
        <v>22</v>
      </c>
      <c r="G24" s="5">
        <v>1795</v>
      </c>
      <c r="H24" s="5">
        <v>526</v>
      </c>
    </row>
    <row r="25" spans="1:8">
      <c r="A25" s="5" t="s">
        <v>85</v>
      </c>
      <c r="B25" s="5">
        <v>3477</v>
      </c>
      <c r="C25" s="5">
        <v>1818</v>
      </c>
      <c r="D25" s="5">
        <v>13</v>
      </c>
      <c r="E25" s="5">
        <v>66</v>
      </c>
      <c r="F25" s="5">
        <v>21</v>
      </c>
      <c r="G25" s="5">
        <v>1876</v>
      </c>
      <c r="H25" s="5">
        <v>540</v>
      </c>
    </row>
    <row r="26" spans="1:8">
      <c r="A26" s="5" t="s">
        <v>84</v>
      </c>
      <c r="B26" s="5">
        <v>3539</v>
      </c>
      <c r="C26" s="5">
        <v>1837</v>
      </c>
      <c r="D26" s="5">
        <v>14</v>
      </c>
      <c r="E26" s="5">
        <v>64</v>
      </c>
      <c r="F26" s="5">
        <v>20</v>
      </c>
      <c r="G26" s="5">
        <v>1895</v>
      </c>
      <c r="H26" s="5">
        <v>535</v>
      </c>
    </row>
    <row r="27" spans="1:8">
      <c r="A27" s="5" t="s">
        <v>83</v>
      </c>
      <c r="B27" s="5">
        <v>3593</v>
      </c>
      <c r="C27" s="5">
        <v>1882</v>
      </c>
      <c r="D27" s="5">
        <v>13</v>
      </c>
      <c r="E27" s="5">
        <v>59</v>
      </c>
      <c r="F27" s="5">
        <v>20</v>
      </c>
      <c r="G27" s="5">
        <v>1934</v>
      </c>
      <c r="H27" s="5">
        <v>538</v>
      </c>
    </row>
    <row r="28" spans="1:8">
      <c r="A28" s="5" t="s">
        <v>82</v>
      </c>
      <c r="B28" s="5">
        <v>3644</v>
      </c>
      <c r="C28" s="5">
        <v>1938</v>
      </c>
      <c r="D28" s="5">
        <v>13</v>
      </c>
      <c r="E28" s="5">
        <v>62</v>
      </c>
      <c r="F28" s="5">
        <v>21</v>
      </c>
      <c r="G28" s="5">
        <v>1992</v>
      </c>
      <c r="H28" s="5">
        <v>547</v>
      </c>
    </row>
    <row r="29" spans="1:8">
      <c r="A29" s="5" t="s">
        <v>81</v>
      </c>
      <c r="B29" s="5">
        <v>3701</v>
      </c>
      <c r="C29" s="5">
        <v>1992</v>
      </c>
      <c r="D29" s="5">
        <v>14</v>
      </c>
      <c r="E29" s="5">
        <v>64</v>
      </c>
      <c r="F29" s="5">
        <v>21</v>
      </c>
      <c r="G29" s="5">
        <v>2049</v>
      </c>
      <c r="H29" s="5">
        <v>554</v>
      </c>
    </row>
    <row r="30" spans="1:8">
      <c r="A30" s="5" t="s">
        <v>80</v>
      </c>
      <c r="B30" s="5">
        <v>3763</v>
      </c>
      <c r="C30" s="5">
        <v>2083</v>
      </c>
      <c r="D30" s="5">
        <v>14</v>
      </c>
      <c r="E30" s="5">
        <v>68</v>
      </c>
      <c r="F30" s="5">
        <v>22</v>
      </c>
      <c r="G30" s="5">
        <v>2143</v>
      </c>
      <c r="H30" s="5">
        <v>569</v>
      </c>
    </row>
    <row r="31" spans="1:8">
      <c r="A31" s="5" t="s">
        <v>79</v>
      </c>
      <c r="B31" s="5">
        <v>3835</v>
      </c>
      <c r="C31" s="5">
        <v>2213</v>
      </c>
      <c r="D31" s="5">
        <v>15</v>
      </c>
      <c r="E31" s="5">
        <v>75</v>
      </c>
      <c r="F31" s="5">
        <v>22</v>
      </c>
      <c r="G31" s="5">
        <v>2281</v>
      </c>
      <c r="H31" s="5">
        <v>595</v>
      </c>
    </row>
    <row r="32" spans="1:8">
      <c r="A32" s="5" t="s">
        <v>78</v>
      </c>
      <c r="B32" s="5">
        <v>3917</v>
      </c>
      <c r="C32" s="5">
        <v>2318</v>
      </c>
      <c r="D32" s="5">
        <v>18</v>
      </c>
      <c r="E32" s="5">
        <v>75</v>
      </c>
      <c r="F32" s="5">
        <v>23</v>
      </c>
      <c r="G32" s="5">
        <v>2388</v>
      </c>
      <c r="H32" s="5">
        <v>610</v>
      </c>
    </row>
    <row r="33" spans="1:8">
      <c r="A33" s="5" t="s">
        <v>77</v>
      </c>
      <c r="B33" s="5">
        <v>4000</v>
      </c>
      <c r="C33" s="5">
        <v>2438</v>
      </c>
      <c r="D33" s="5">
        <v>21</v>
      </c>
      <c r="E33" s="5">
        <v>72</v>
      </c>
      <c r="F33" s="5">
        <v>24</v>
      </c>
      <c r="G33" s="5">
        <v>2507</v>
      </c>
      <c r="H33" s="5">
        <v>627</v>
      </c>
    </row>
    <row r="34" spans="1:8">
      <c r="A34" s="5" t="s">
        <v>76</v>
      </c>
      <c r="B34" s="5">
        <v>4085</v>
      </c>
      <c r="C34" s="5">
        <v>2554</v>
      </c>
      <c r="D34" s="5">
        <v>23</v>
      </c>
      <c r="E34" s="5">
        <v>71</v>
      </c>
      <c r="F34" s="5">
        <v>24</v>
      </c>
      <c r="G34" s="5">
        <v>2624</v>
      </c>
      <c r="H34" s="5">
        <v>642</v>
      </c>
    </row>
    <row r="35" spans="1:8">
      <c r="A35" s="5" t="s">
        <v>75</v>
      </c>
      <c r="B35" s="5">
        <v>4167</v>
      </c>
      <c r="C35" s="5">
        <v>2615</v>
      </c>
      <c r="D35" s="5">
        <v>22</v>
      </c>
      <c r="E35" s="5">
        <v>73</v>
      </c>
      <c r="F35" s="5">
        <v>27</v>
      </c>
      <c r="G35" s="5">
        <v>2683</v>
      </c>
      <c r="H35" s="5">
        <v>644</v>
      </c>
    </row>
    <row r="36" spans="1:8">
      <c r="A36" s="5" t="s">
        <v>74</v>
      </c>
      <c r="B36" s="5">
        <v>4241</v>
      </c>
      <c r="C36" s="5">
        <v>2670</v>
      </c>
      <c r="D36" s="5">
        <v>22</v>
      </c>
      <c r="E36" s="5">
        <v>62</v>
      </c>
      <c r="F36" s="5">
        <v>29</v>
      </c>
      <c r="G36" s="5">
        <v>2725</v>
      </c>
      <c r="H36" s="5">
        <v>643</v>
      </c>
    </row>
    <row r="37" spans="1:8">
      <c r="A37" s="5" t="s">
        <v>73</v>
      </c>
      <c r="B37" s="5">
        <v>4308</v>
      </c>
      <c r="C37" s="5">
        <v>2718</v>
      </c>
      <c r="D37" s="5">
        <v>21</v>
      </c>
      <c r="E37" s="5">
        <v>69</v>
      </c>
      <c r="F37" s="5">
        <v>30</v>
      </c>
      <c r="G37" s="5">
        <v>2778</v>
      </c>
      <c r="H37" s="5">
        <v>645</v>
      </c>
    </row>
    <row r="38" spans="1:8">
      <c r="A38" s="5" t="s">
        <v>72</v>
      </c>
      <c r="B38" s="5">
        <v>4372</v>
      </c>
      <c r="C38" s="5">
        <v>2767</v>
      </c>
      <c r="D38" s="5">
        <v>21</v>
      </c>
      <c r="E38" s="5">
        <v>81</v>
      </c>
      <c r="F38" s="5">
        <v>30</v>
      </c>
      <c r="G38" s="5">
        <v>2839</v>
      </c>
      <c r="H38" s="5">
        <v>649</v>
      </c>
    </row>
    <row r="39" spans="1:8">
      <c r="A39" s="5" t="s">
        <v>36</v>
      </c>
      <c r="B39" s="5">
        <v>4431</v>
      </c>
      <c r="C39" s="5">
        <v>2853</v>
      </c>
      <c r="D39" s="5">
        <v>20</v>
      </c>
      <c r="E39" s="5">
        <v>88</v>
      </c>
      <c r="F39" s="5">
        <v>29</v>
      </c>
      <c r="G39" s="5">
        <v>2932</v>
      </c>
      <c r="H39" s="5">
        <v>662</v>
      </c>
    </row>
    <row r="40" spans="1:8">
      <c r="A40" s="5" t="s">
        <v>71</v>
      </c>
      <c r="B40" s="5">
        <v>4488</v>
      </c>
      <c r="C40" s="5">
        <v>2958</v>
      </c>
      <c r="D40" s="5">
        <v>20</v>
      </c>
      <c r="E40" s="5">
        <v>92</v>
      </c>
      <c r="F40" s="5">
        <v>29</v>
      </c>
      <c r="G40" s="5">
        <v>3041</v>
      </c>
      <c r="H40" s="5">
        <v>678</v>
      </c>
    </row>
    <row r="41" spans="1:8">
      <c r="A41" s="5" t="s">
        <v>70</v>
      </c>
      <c r="B41" s="5">
        <v>4546</v>
      </c>
      <c r="C41" s="5">
        <v>3104</v>
      </c>
      <c r="D41" s="5">
        <v>22</v>
      </c>
      <c r="E41" s="5">
        <v>95</v>
      </c>
      <c r="F41" s="5">
        <v>28</v>
      </c>
      <c r="G41" s="5">
        <v>3193</v>
      </c>
      <c r="H41" s="5">
        <v>702</v>
      </c>
    </row>
    <row r="42" spans="1:8">
      <c r="A42" s="5" t="s">
        <v>69</v>
      </c>
      <c r="B42" s="5">
        <v>4607</v>
      </c>
      <c r="C42" s="5">
        <v>3282</v>
      </c>
      <c r="D42" s="5">
        <v>24</v>
      </c>
      <c r="E42" s="5">
        <v>95</v>
      </c>
      <c r="F42" s="5">
        <v>28</v>
      </c>
      <c r="G42" s="5">
        <v>3373</v>
      </c>
      <c r="H42" s="5">
        <v>732</v>
      </c>
    </row>
    <row r="43" spans="1:8">
      <c r="A43" s="5" t="s">
        <v>68</v>
      </c>
      <c r="B43" s="5">
        <v>4666</v>
      </c>
      <c r="C43" s="5">
        <v>3409</v>
      </c>
      <c r="D43" s="5">
        <v>27</v>
      </c>
      <c r="E43" s="5">
        <v>91</v>
      </c>
      <c r="F43" s="5">
        <v>28</v>
      </c>
      <c r="G43" s="5">
        <v>3499</v>
      </c>
      <c r="H43" s="5">
        <v>750</v>
      </c>
    </row>
    <row r="44" spans="1:8">
      <c r="A44" s="5" t="s">
        <v>67</v>
      </c>
      <c r="B44" s="5">
        <v>4725</v>
      </c>
      <c r="C44" s="5">
        <v>3531</v>
      </c>
      <c r="D44" s="5">
        <v>30</v>
      </c>
      <c r="E44" s="5">
        <v>92</v>
      </c>
      <c r="F44" s="5">
        <v>27</v>
      </c>
      <c r="G44" s="5">
        <v>3626</v>
      </c>
      <c r="H44" s="5">
        <v>767</v>
      </c>
    </row>
    <row r="45" spans="1:8">
      <c r="A45" s="5" t="s">
        <v>66</v>
      </c>
      <c r="B45" s="5">
        <v>4782</v>
      </c>
      <c r="C45" s="5">
        <v>3714</v>
      </c>
      <c r="D45" s="5">
        <v>31</v>
      </c>
      <c r="E45" s="5">
        <v>105</v>
      </c>
      <c r="F45" s="5">
        <v>28</v>
      </c>
      <c r="G45" s="5">
        <v>3822</v>
      </c>
      <c r="H45" s="5">
        <v>799</v>
      </c>
    </row>
    <row r="46" spans="1:8">
      <c r="A46" s="5" t="s">
        <v>37</v>
      </c>
      <c r="B46" s="5">
        <v>4833</v>
      </c>
      <c r="C46" s="5">
        <v>3915</v>
      </c>
      <c r="D46" s="5">
        <v>32</v>
      </c>
      <c r="E46" s="5">
        <v>121</v>
      </c>
      <c r="F46" s="5">
        <v>28</v>
      </c>
      <c r="G46" s="5">
        <v>4040</v>
      </c>
      <c r="H46" s="5">
        <v>836</v>
      </c>
    </row>
    <row r="47" spans="1:8">
      <c r="A47" s="5" t="s">
        <v>65</v>
      </c>
      <c r="B47" s="5">
        <v>4882</v>
      </c>
      <c r="C47" s="5">
        <v>4138</v>
      </c>
      <c r="D47" s="5">
        <v>35</v>
      </c>
      <c r="E47" s="5">
        <v>110</v>
      </c>
      <c r="F47" s="5">
        <v>28</v>
      </c>
      <c r="G47" s="5">
        <v>4255</v>
      </c>
      <c r="H47" s="5">
        <v>872</v>
      </c>
    </row>
    <row r="48" spans="1:8">
      <c r="A48" s="5" t="s">
        <v>38</v>
      </c>
      <c r="B48" s="5">
        <v>4936</v>
      </c>
      <c r="C48" s="5">
        <v>4331</v>
      </c>
      <c r="D48" s="5">
        <v>38</v>
      </c>
      <c r="E48" s="5">
        <v>112</v>
      </c>
      <c r="F48" s="5">
        <v>28</v>
      </c>
      <c r="G48" s="5">
        <v>4453</v>
      </c>
      <c r="H48" s="5">
        <v>902</v>
      </c>
    </row>
  </sheetData>
  <sheetProtection sheet="1" objects="1" scenarios="1"/>
  <printOptions gridLines="1" gridLinesSet="0"/>
  <pageMargins left="0.75" right="0.75" top="1" bottom="1" header="0.5" footer="0.5"/>
  <pageSetup paperSize="0"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/>
  </sheetViews>
  <sheetFormatPr baseColWidth="10" defaultColWidth="8.83203125" defaultRowHeight="12" x14ac:dyDescent="0"/>
  <cols>
    <col min="1" max="1" width="18.6640625" customWidth="1"/>
  </cols>
  <sheetData>
    <row r="1" spans="1:8" ht="20" customHeight="1">
      <c r="A1" s="1" t="s">
        <v>0</v>
      </c>
      <c r="B1" s="2" t="s">
        <v>1</v>
      </c>
      <c r="C1" s="3"/>
      <c r="D1" s="3"/>
      <c r="E1" s="3"/>
      <c r="F1" s="3"/>
      <c r="G1" s="3"/>
    </row>
    <row r="2" spans="1:8" ht="20" customHeight="1">
      <c r="A2" s="1" t="s">
        <v>2</v>
      </c>
      <c r="B2" s="3" t="s">
        <v>3</v>
      </c>
      <c r="C2" s="3"/>
      <c r="D2" s="3"/>
      <c r="E2" s="3"/>
      <c r="F2" s="3"/>
      <c r="G2" s="3"/>
    </row>
    <row r="3" spans="1:8" ht="20" customHeight="1">
      <c r="A3" s="1" t="s">
        <v>4</v>
      </c>
      <c r="B3" s="2" t="s">
        <v>217</v>
      </c>
      <c r="C3" s="2"/>
      <c r="D3" s="2"/>
      <c r="E3" s="2"/>
      <c r="F3" s="2"/>
      <c r="G3" s="2"/>
    </row>
    <row r="4" spans="1:8" ht="30" customHeight="1">
      <c r="A4" s="1" t="s">
        <v>201</v>
      </c>
      <c r="B4" s="4" t="s">
        <v>11</v>
      </c>
      <c r="C4" s="4" t="s">
        <v>11</v>
      </c>
      <c r="D4" s="4" t="s">
        <v>11</v>
      </c>
      <c r="E4" s="4" t="s">
        <v>11</v>
      </c>
      <c r="F4" s="4" t="s">
        <v>11</v>
      </c>
      <c r="G4" s="4" t="s">
        <v>11</v>
      </c>
      <c r="H4" s="4" t="s">
        <v>16</v>
      </c>
    </row>
    <row r="5" spans="1:8" ht="30" customHeight="1">
      <c r="A5" s="1" t="s">
        <v>17</v>
      </c>
      <c r="B5" s="4" t="s">
        <v>199</v>
      </c>
      <c r="C5" s="4" t="s">
        <v>216</v>
      </c>
      <c r="D5" s="4" t="s">
        <v>196</v>
      </c>
      <c r="E5" s="4" t="s">
        <v>195</v>
      </c>
      <c r="F5" s="4" t="s">
        <v>194</v>
      </c>
      <c r="G5" s="4" t="s">
        <v>193</v>
      </c>
      <c r="H5" s="4" t="s">
        <v>16</v>
      </c>
    </row>
    <row r="6" spans="1:8" ht="30" customHeight="1">
      <c r="A6" s="1" t="s">
        <v>22</v>
      </c>
      <c r="B6" s="4" t="s">
        <v>215</v>
      </c>
      <c r="C6" s="4" t="s">
        <v>214</v>
      </c>
      <c r="D6" s="4" t="s">
        <v>213</v>
      </c>
      <c r="E6" s="4" t="s">
        <v>213</v>
      </c>
      <c r="F6" s="4" t="s">
        <v>213</v>
      </c>
      <c r="G6" s="4" t="s">
        <v>212</v>
      </c>
    </row>
    <row r="7" spans="1:8" ht="30" customHeight="1">
      <c r="A7" s="1" t="s">
        <v>21</v>
      </c>
      <c r="B7" s="4" t="s">
        <v>211</v>
      </c>
      <c r="C7" s="4" t="s">
        <v>210</v>
      </c>
      <c r="D7" s="4" t="s">
        <v>189</v>
      </c>
      <c r="E7" s="4" t="s">
        <v>189</v>
      </c>
      <c r="F7" s="4" t="s">
        <v>189</v>
      </c>
      <c r="G7" s="4" t="s">
        <v>188</v>
      </c>
    </row>
    <row r="8" spans="1:8" ht="20" customHeight="1">
      <c r="A8" s="1" t="s">
        <v>23</v>
      </c>
      <c r="B8" s="4" t="s">
        <v>209</v>
      </c>
      <c r="C8" s="4" t="s">
        <v>209</v>
      </c>
      <c r="D8" s="4" t="s">
        <v>209</v>
      </c>
      <c r="E8" s="4" t="s">
        <v>209</v>
      </c>
      <c r="F8" s="4" t="s">
        <v>209</v>
      </c>
      <c r="G8" s="4" t="s">
        <v>209</v>
      </c>
    </row>
    <row r="9" spans="1:8">
      <c r="A9" s="5" t="s">
        <v>33</v>
      </c>
      <c r="B9" s="5">
        <v>857</v>
      </c>
      <c r="C9" s="5">
        <v>245.2</v>
      </c>
      <c r="D9" s="5">
        <v>5.2</v>
      </c>
      <c r="E9" s="5">
        <v>1</v>
      </c>
      <c r="F9" s="5">
        <v>249</v>
      </c>
      <c r="G9" s="5">
        <v>291</v>
      </c>
    </row>
    <row r="10" spans="1:8">
      <c r="A10" s="5" t="s">
        <v>100</v>
      </c>
      <c r="B10" s="5">
        <v>863</v>
      </c>
      <c r="C10" s="5">
        <v>260</v>
      </c>
      <c r="D10" s="5">
        <v>5.6</v>
      </c>
      <c r="E10" s="5">
        <v>0.6</v>
      </c>
      <c r="F10" s="5">
        <v>265</v>
      </c>
      <c r="G10" s="5">
        <v>307</v>
      </c>
    </row>
    <row r="11" spans="1:8">
      <c r="A11" s="5" t="s">
        <v>34</v>
      </c>
      <c r="B11" s="5">
        <v>871</v>
      </c>
      <c r="C11" s="5">
        <v>271.2</v>
      </c>
      <c r="D11" s="5">
        <v>5.8</v>
      </c>
      <c r="E11" s="5">
        <v>0.6</v>
      </c>
      <c r="F11" s="5">
        <v>276</v>
      </c>
      <c r="G11" s="5">
        <v>317</v>
      </c>
    </row>
    <row r="12" spans="1:8">
      <c r="A12" s="5" t="s">
        <v>99</v>
      </c>
      <c r="B12" s="5">
        <v>881</v>
      </c>
      <c r="C12" s="5">
        <v>280.5</v>
      </c>
      <c r="D12" s="5">
        <v>6.2</v>
      </c>
      <c r="E12" s="5">
        <v>1</v>
      </c>
      <c r="F12" s="5">
        <v>286</v>
      </c>
      <c r="G12" s="5">
        <v>325</v>
      </c>
    </row>
    <row r="13" spans="1:8">
      <c r="A13" s="5" t="s">
        <v>98</v>
      </c>
      <c r="B13" s="5">
        <v>891</v>
      </c>
      <c r="C13" s="5">
        <v>286.2</v>
      </c>
      <c r="D13" s="5">
        <v>6.6</v>
      </c>
      <c r="E13" s="5">
        <v>1.8</v>
      </c>
      <c r="F13" s="5">
        <v>291</v>
      </c>
      <c r="G13" s="5">
        <v>327</v>
      </c>
    </row>
    <row r="14" spans="1:8">
      <c r="A14" s="5" t="s">
        <v>97</v>
      </c>
      <c r="B14" s="5">
        <v>903</v>
      </c>
      <c r="C14" s="5">
        <v>292.5</v>
      </c>
      <c r="D14" s="5">
        <v>5.6</v>
      </c>
      <c r="E14" s="5">
        <v>1.6</v>
      </c>
      <c r="F14" s="5">
        <v>297</v>
      </c>
      <c r="G14" s="5">
        <v>329</v>
      </c>
    </row>
    <row r="15" spans="1:8">
      <c r="A15" s="5" t="s">
        <v>96</v>
      </c>
      <c r="B15" s="5">
        <v>914</v>
      </c>
      <c r="C15" s="5">
        <v>295.2</v>
      </c>
      <c r="D15" s="5">
        <v>5</v>
      </c>
      <c r="E15" s="5">
        <v>1.6</v>
      </c>
      <c r="F15" s="5">
        <v>299</v>
      </c>
      <c r="G15" s="5">
        <v>327</v>
      </c>
    </row>
    <row r="16" spans="1:8">
      <c r="A16" s="5" t="s">
        <v>95</v>
      </c>
      <c r="B16" s="5">
        <v>925</v>
      </c>
      <c r="C16" s="5">
        <v>297.60000000000002</v>
      </c>
      <c r="D16" s="5">
        <v>5.5</v>
      </c>
      <c r="E16" s="5">
        <v>1.1000000000000001</v>
      </c>
      <c r="F16" s="5">
        <v>302</v>
      </c>
      <c r="G16" s="5">
        <v>326</v>
      </c>
    </row>
    <row r="17" spans="1:7">
      <c r="A17" s="5" t="s">
        <v>94</v>
      </c>
      <c r="B17" s="5">
        <v>934</v>
      </c>
      <c r="C17" s="5">
        <v>303.39999999999998</v>
      </c>
      <c r="D17" s="5">
        <v>5.9</v>
      </c>
      <c r="E17" s="5">
        <v>1</v>
      </c>
      <c r="F17" s="5">
        <v>308</v>
      </c>
      <c r="G17" s="5">
        <v>330</v>
      </c>
    </row>
    <row r="18" spans="1:7">
      <c r="A18" s="5" t="s">
        <v>93</v>
      </c>
      <c r="B18" s="5">
        <v>939</v>
      </c>
      <c r="C18" s="5">
        <v>308</v>
      </c>
      <c r="D18" s="5">
        <v>6.1</v>
      </c>
      <c r="E18" s="5">
        <v>1</v>
      </c>
      <c r="F18" s="5">
        <v>313</v>
      </c>
      <c r="G18" s="5">
        <v>333</v>
      </c>
    </row>
    <row r="19" spans="1:7">
      <c r="A19" s="5" t="s">
        <v>92</v>
      </c>
      <c r="B19" s="5">
        <v>943</v>
      </c>
      <c r="C19" s="5">
        <v>315.2</v>
      </c>
      <c r="D19" s="5">
        <v>6.1</v>
      </c>
      <c r="E19" s="5">
        <v>0.7</v>
      </c>
      <c r="F19" s="5">
        <v>321</v>
      </c>
      <c r="G19" s="5">
        <v>340</v>
      </c>
    </row>
    <row r="20" spans="1:7">
      <c r="A20" s="5" t="s">
        <v>91</v>
      </c>
      <c r="B20" s="5">
        <v>947</v>
      </c>
      <c r="C20" s="5">
        <v>318.8</v>
      </c>
      <c r="D20" s="5">
        <v>6.2</v>
      </c>
      <c r="E20" s="5">
        <v>0.6</v>
      </c>
      <c r="F20" s="5">
        <v>324</v>
      </c>
      <c r="G20" s="5">
        <v>342</v>
      </c>
    </row>
    <row r="21" spans="1:7">
      <c r="A21" s="5" t="s">
        <v>90</v>
      </c>
      <c r="B21" s="5">
        <v>951</v>
      </c>
      <c r="C21" s="5">
        <v>325.60000000000002</v>
      </c>
      <c r="D21" s="5">
        <v>6</v>
      </c>
      <c r="E21" s="5">
        <v>0.5</v>
      </c>
      <c r="F21" s="5">
        <v>331</v>
      </c>
      <c r="G21" s="5">
        <v>348</v>
      </c>
    </row>
    <row r="22" spans="1:7">
      <c r="A22" s="5" t="s">
        <v>35</v>
      </c>
      <c r="B22" s="5">
        <v>955</v>
      </c>
      <c r="C22" s="5">
        <v>331.2</v>
      </c>
      <c r="D22" s="5">
        <v>6.1</v>
      </c>
      <c r="E22" s="5">
        <v>0.6</v>
      </c>
      <c r="F22" s="5">
        <v>337</v>
      </c>
      <c r="G22" s="5">
        <v>353</v>
      </c>
    </row>
    <row r="23" spans="1:7">
      <c r="A23" s="5" t="s">
        <v>89</v>
      </c>
      <c r="B23" s="5">
        <v>962</v>
      </c>
      <c r="C23" s="5">
        <v>336</v>
      </c>
      <c r="D23" s="5">
        <v>6.1</v>
      </c>
      <c r="E23" s="5">
        <v>0.8</v>
      </c>
      <c r="F23" s="5">
        <v>341</v>
      </c>
      <c r="G23" s="5">
        <v>354</v>
      </c>
    </row>
    <row r="24" spans="1:7">
      <c r="A24" s="5" t="s">
        <v>88</v>
      </c>
      <c r="B24" s="5">
        <v>970</v>
      </c>
      <c r="C24" s="5">
        <v>342.8</v>
      </c>
      <c r="D24" s="5">
        <v>6.2</v>
      </c>
      <c r="E24" s="5">
        <v>0.9</v>
      </c>
      <c r="F24" s="5">
        <v>348</v>
      </c>
      <c r="G24" s="5">
        <v>359</v>
      </c>
    </row>
    <row r="25" spans="1:7">
      <c r="A25" s="5" t="s">
        <v>87</v>
      </c>
      <c r="B25" s="5">
        <v>976</v>
      </c>
      <c r="C25" s="5">
        <v>352.8</v>
      </c>
      <c r="D25" s="5">
        <v>6.6</v>
      </c>
      <c r="E25" s="5">
        <v>1</v>
      </c>
      <c r="F25" s="5">
        <v>358</v>
      </c>
      <c r="G25" s="5">
        <v>367</v>
      </c>
    </row>
    <row r="26" spans="1:7">
      <c r="A26" s="5" t="s">
        <v>86</v>
      </c>
      <c r="B26" s="5">
        <v>984</v>
      </c>
      <c r="C26" s="5">
        <v>365.4</v>
      </c>
      <c r="D26" s="5">
        <v>6.5</v>
      </c>
      <c r="E26" s="5">
        <v>1</v>
      </c>
      <c r="F26" s="5">
        <v>371</v>
      </c>
      <c r="G26" s="5">
        <v>377</v>
      </c>
    </row>
    <row r="27" spans="1:7">
      <c r="A27" s="5" t="s">
        <v>85</v>
      </c>
      <c r="B27" s="5">
        <v>991</v>
      </c>
      <c r="C27" s="5">
        <v>375.8</v>
      </c>
      <c r="D27" s="5">
        <v>6.9</v>
      </c>
      <c r="E27" s="5">
        <v>1</v>
      </c>
      <c r="F27" s="5">
        <v>382</v>
      </c>
      <c r="G27" s="5">
        <v>385</v>
      </c>
    </row>
    <row r="28" spans="1:7">
      <c r="A28" s="5" t="s">
        <v>84</v>
      </c>
      <c r="B28" s="5">
        <v>999</v>
      </c>
      <c r="C28" s="5">
        <v>388.9</v>
      </c>
      <c r="D28" s="5">
        <v>7</v>
      </c>
      <c r="E28" s="5">
        <v>0.9</v>
      </c>
      <c r="F28" s="5">
        <v>395</v>
      </c>
      <c r="G28" s="5">
        <v>395</v>
      </c>
    </row>
    <row r="29" spans="1:7">
      <c r="A29" s="5" t="s">
        <v>83</v>
      </c>
      <c r="B29" s="5">
        <v>1007</v>
      </c>
      <c r="C29" s="5">
        <v>398.8</v>
      </c>
      <c r="D29" s="5">
        <v>7</v>
      </c>
      <c r="E29" s="5">
        <v>0.9</v>
      </c>
      <c r="F29" s="5">
        <v>405</v>
      </c>
      <c r="G29" s="5">
        <v>402</v>
      </c>
    </row>
    <row r="30" spans="1:7">
      <c r="A30" s="5" t="s">
        <v>82</v>
      </c>
      <c r="B30" s="5">
        <v>1014</v>
      </c>
      <c r="C30" s="5">
        <v>404.9</v>
      </c>
      <c r="D30" s="5">
        <v>7.3</v>
      </c>
      <c r="E30" s="5">
        <v>1</v>
      </c>
      <c r="F30" s="5">
        <v>411</v>
      </c>
      <c r="G30" s="5">
        <v>405</v>
      </c>
    </row>
    <row r="31" spans="1:7">
      <c r="A31" s="5" t="s">
        <v>81</v>
      </c>
      <c r="B31" s="5">
        <v>1023</v>
      </c>
      <c r="C31" s="5">
        <v>410.7</v>
      </c>
      <c r="D31" s="5">
        <v>7.6</v>
      </c>
      <c r="E31" s="5">
        <v>1.1000000000000001</v>
      </c>
      <c r="F31" s="5">
        <v>417</v>
      </c>
      <c r="G31" s="5">
        <v>408</v>
      </c>
    </row>
    <row r="32" spans="1:7">
      <c r="A32" s="5" t="s">
        <v>80</v>
      </c>
      <c r="B32" s="5">
        <v>1034</v>
      </c>
      <c r="C32" s="5">
        <v>432</v>
      </c>
      <c r="D32" s="5">
        <v>7.8</v>
      </c>
      <c r="E32" s="5">
        <v>1.3</v>
      </c>
      <c r="F32" s="5">
        <v>439</v>
      </c>
      <c r="G32" s="5">
        <v>425</v>
      </c>
    </row>
    <row r="33" spans="1:7">
      <c r="A33" s="5" t="s">
        <v>79</v>
      </c>
      <c r="B33" s="5">
        <v>1048</v>
      </c>
      <c r="C33" s="5">
        <v>442.6</v>
      </c>
      <c r="D33" s="5">
        <v>8.1999999999999993</v>
      </c>
      <c r="E33" s="5">
        <v>4.3</v>
      </c>
      <c r="F33" s="5">
        <v>447</v>
      </c>
      <c r="G33" s="5">
        <v>427</v>
      </c>
    </row>
    <row r="34" spans="1:7">
      <c r="A34" s="5" t="s">
        <v>78</v>
      </c>
      <c r="B34" s="5">
        <v>1063</v>
      </c>
      <c r="C34" s="5">
        <v>460.1</v>
      </c>
      <c r="D34" s="5">
        <v>16.899999999999999</v>
      </c>
      <c r="E34" s="5">
        <v>3.7</v>
      </c>
      <c r="F34" s="5">
        <v>473</v>
      </c>
      <c r="G34" s="5">
        <v>445</v>
      </c>
    </row>
    <row r="35" spans="1:7">
      <c r="A35" s="5" t="s">
        <v>77</v>
      </c>
      <c r="B35" s="5">
        <v>1079</v>
      </c>
      <c r="C35" s="5">
        <v>482.1</v>
      </c>
      <c r="D35" s="5">
        <v>17</v>
      </c>
      <c r="E35" s="5">
        <v>8</v>
      </c>
      <c r="F35" s="5">
        <v>491</v>
      </c>
      <c r="G35" s="5">
        <v>455</v>
      </c>
    </row>
    <row r="36" spans="1:7">
      <c r="A36" s="5" t="s">
        <v>76</v>
      </c>
      <c r="B36" s="5">
        <v>1096</v>
      </c>
      <c r="C36" s="5">
        <v>506.3</v>
      </c>
      <c r="D36" s="5">
        <v>18</v>
      </c>
      <c r="E36" s="5">
        <v>8</v>
      </c>
      <c r="F36" s="5">
        <v>516</v>
      </c>
      <c r="G36" s="5">
        <v>471</v>
      </c>
    </row>
    <row r="37" spans="1:7">
      <c r="A37" s="5" t="s">
        <v>75</v>
      </c>
      <c r="B37" s="5">
        <v>1113</v>
      </c>
      <c r="C37" s="5">
        <v>532</v>
      </c>
      <c r="D37" s="5">
        <v>18</v>
      </c>
      <c r="E37" s="5">
        <v>9.8000000000000007</v>
      </c>
      <c r="F37" s="5">
        <v>540</v>
      </c>
      <c r="G37" s="5">
        <v>485</v>
      </c>
    </row>
    <row r="38" spans="1:7">
      <c r="A38" s="5" t="s">
        <v>74</v>
      </c>
      <c r="B38" s="5">
        <v>1130</v>
      </c>
      <c r="C38" s="5">
        <v>556.20000000000005</v>
      </c>
      <c r="D38" s="5">
        <v>17.8</v>
      </c>
      <c r="E38" s="5">
        <v>10.5</v>
      </c>
      <c r="F38" s="5">
        <v>564</v>
      </c>
      <c r="G38" s="5">
        <v>499</v>
      </c>
    </row>
    <row r="39" spans="1:7">
      <c r="A39" s="5" t="s">
        <v>73</v>
      </c>
      <c r="B39" s="5">
        <v>1148</v>
      </c>
      <c r="C39" s="5">
        <v>571.6</v>
      </c>
      <c r="D39" s="5">
        <v>18.5</v>
      </c>
      <c r="E39" s="5">
        <v>10.6</v>
      </c>
      <c r="F39" s="5">
        <v>580</v>
      </c>
      <c r="G39" s="5">
        <v>505</v>
      </c>
    </row>
    <row r="40" spans="1:7">
      <c r="A40" s="5" t="s">
        <v>72</v>
      </c>
      <c r="B40" s="5">
        <v>1166</v>
      </c>
      <c r="C40" s="5">
        <v>589</v>
      </c>
      <c r="D40" s="5">
        <v>20.2</v>
      </c>
      <c r="E40" s="5">
        <v>11.3</v>
      </c>
      <c r="F40" s="5">
        <v>598</v>
      </c>
      <c r="G40" s="5">
        <v>513</v>
      </c>
    </row>
    <row r="41" spans="1:7">
      <c r="A41" s="5" t="s">
        <v>36</v>
      </c>
      <c r="B41" s="5">
        <v>1184</v>
      </c>
      <c r="C41" s="5">
        <v>608</v>
      </c>
      <c r="D41" s="5">
        <v>20.9</v>
      </c>
      <c r="E41" s="5">
        <v>11.7</v>
      </c>
      <c r="F41" s="5">
        <v>617</v>
      </c>
      <c r="G41" s="5">
        <v>521</v>
      </c>
    </row>
    <row r="42" spans="1:7">
      <c r="A42" s="5" t="s">
        <v>71</v>
      </c>
      <c r="B42" s="5">
        <v>1202</v>
      </c>
      <c r="C42" s="5">
        <v>632.6</v>
      </c>
      <c r="D42" s="5">
        <v>22.4</v>
      </c>
      <c r="E42" s="5">
        <v>12.3</v>
      </c>
      <c r="F42" s="5">
        <v>643</v>
      </c>
      <c r="G42" s="5">
        <v>535</v>
      </c>
    </row>
    <row r="43" spans="1:7">
      <c r="A43" s="5" t="s">
        <v>70</v>
      </c>
      <c r="B43" s="5">
        <v>1218</v>
      </c>
      <c r="C43" s="5">
        <v>659.4</v>
      </c>
      <c r="D43" s="5">
        <v>23.5</v>
      </c>
      <c r="E43" s="5">
        <v>12.3</v>
      </c>
      <c r="F43" s="5">
        <v>671</v>
      </c>
      <c r="G43" s="5">
        <v>551</v>
      </c>
    </row>
    <row r="44" spans="1:7">
      <c r="A44" s="5" t="s">
        <v>69</v>
      </c>
      <c r="B44" s="5">
        <v>1233</v>
      </c>
      <c r="C44" s="5">
        <v>690.9</v>
      </c>
      <c r="D44" s="5">
        <v>22.4</v>
      </c>
      <c r="E44" s="5">
        <v>13</v>
      </c>
      <c r="F44" s="5">
        <v>700</v>
      </c>
      <c r="G44" s="5">
        <v>568</v>
      </c>
    </row>
    <row r="45" spans="1:7">
      <c r="A45" s="5" t="s">
        <v>68</v>
      </c>
      <c r="B45" s="5">
        <v>1248</v>
      </c>
      <c r="C45" s="5">
        <v>704.8</v>
      </c>
      <c r="D45" s="5">
        <v>20.7</v>
      </c>
      <c r="E45" s="5">
        <v>13.4</v>
      </c>
      <c r="F45" s="5">
        <v>712</v>
      </c>
      <c r="G45" s="5">
        <v>571</v>
      </c>
    </row>
    <row r="46" spans="1:7">
      <c r="A46" s="5" t="s">
        <v>67</v>
      </c>
      <c r="B46" s="5">
        <v>1262</v>
      </c>
      <c r="C46" s="5">
        <v>731.4</v>
      </c>
      <c r="D46" s="5">
        <v>23.8</v>
      </c>
      <c r="E46" s="5">
        <v>14.2</v>
      </c>
      <c r="F46" s="5">
        <v>741</v>
      </c>
      <c r="G46" s="5">
        <v>587</v>
      </c>
    </row>
    <row r="47" spans="1:7">
      <c r="A47" s="5" t="s">
        <v>66</v>
      </c>
      <c r="B47" s="5">
        <v>1276</v>
      </c>
      <c r="C47" s="5">
        <v>748.4</v>
      </c>
      <c r="D47" s="5">
        <v>26.6</v>
      </c>
      <c r="E47" s="5">
        <v>14.6</v>
      </c>
      <c r="F47" s="5">
        <v>760</v>
      </c>
      <c r="G47" s="5">
        <v>596</v>
      </c>
    </row>
    <row r="48" spans="1:7">
      <c r="A48" s="5" t="s">
        <v>37</v>
      </c>
      <c r="B48" s="5">
        <v>1290</v>
      </c>
      <c r="C48" s="5">
        <v>775.2</v>
      </c>
      <c r="D48" s="5">
        <v>29.7</v>
      </c>
      <c r="E48" s="5">
        <v>14.7</v>
      </c>
      <c r="F48" s="5">
        <v>790</v>
      </c>
      <c r="G48" s="5">
        <v>612</v>
      </c>
    </row>
    <row r="49" spans="1:7">
      <c r="A49" s="5" t="s">
        <v>65</v>
      </c>
      <c r="B49" s="5">
        <v>1304</v>
      </c>
      <c r="C49" s="5">
        <v>808.8</v>
      </c>
      <c r="D49" s="5">
        <v>31.1</v>
      </c>
      <c r="E49" s="5">
        <v>14.9</v>
      </c>
      <c r="F49" s="5">
        <v>825</v>
      </c>
      <c r="G49" s="5">
        <v>633</v>
      </c>
    </row>
    <row r="50" spans="1:7">
      <c r="A50" s="5" t="s">
        <v>38</v>
      </c>
      <c r="B50" s="5">
        <v>1319</v>
      </c>
      <c r="C50" s="5">
        <v>849.2</v>
      </c>
      <c r="D50" s="5">
        <v>30.7</v>
      </c>
      <c r="E50" s="5">
        <v>14.9</v>
      </c>
      <c r="F50" s="5">
        <v>865</v>
      </c>
      <c r="G50" s="5">
        <v>656</v>
      </c>
    </row>
  </sheetData>
  <sheetProtection sheet="1" objects="1" scenarios="1"/>
  <printOptions gridLines="1" gridLinesSet="0"/>
  <pageMargins left="0.75" right="0.75" top="1" bottom="1" header="0.5" footer="0.5"/>
  <pageSetup paperSize="0"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ReadMe</vt:lpstr>
      <vt:lpstr>Pop</vt:lpstr>
      <vt:lpstr>FactorIncome</vt:lpstr>
      <vt:lpstr>GDP_GNP_NNP</vt:lpstr>
      <vt:lpstr>FactorPriceNIbyState</vt:lpstr>
      <vt:lpstr>(PerHead)</vt:lpstr>
      <vt:lpstr>Prussia</vt:lpstr>
      <vt:lpstr>Sachsen</vt:lpstr>
      <vt:lpstr>Hessen</vt:lpstr>
      <vt:lpstr>Hamburg</vt:lpstr>
      <vt:lpstr>Bayern</vt:lpstr>
      <vt:lpstr>Baden</vt:lpstr>
      <vt:lpstr>Wurtemberg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Gabriel Zucman</cp:lastModifiedBy>
  <dcterms:created xsi:type="dcterms:W3CDTF">2012-05-15T16:19:44Z</dcterms:created>
  <dcterms:modified xsi:type="dcterms:W3CDTF">2012-11-07T18:20:08Z</dcterms:modified>
</cp:coreProperties>
</file>