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7.xml" ContentType="application/vnd.openxmlformats-officedocument.drawing+xml"/>
  <Override PartName="/xl/chartsheets/sheet5.xml" ContentType="application/vnd.openxmlformats-officedocument.spreadsheetml.chartsheet+xml"/>
  <Override PartName="/xl/drawings/drawing9.xml" ContentType="application/vnd.openxmlformats-officedocument.drawing+xml"/>
  <Override PartName="/xl/chartsheets/sheet6.xml" ContentType="application/vnd.openxmlformats-officedocument.spreadsheetml.chartsheet+xml"/>
  <Override PartName="/xl/drawings/drawing11.xml" ContentType="application/vnd.openxmlformats-officedocument.drawing+xml"/>
  <Override PartName="/xl/chartsheets/sheet7.xml" ContentType="application/vnd.openxmlformats-officedocument.spreadsheetml.chartsheet+xml"/>
  <Override PartName="/xl/drawings/drawing13.xml" ContentType="application/vnd.openxmlformats-officedocument.drawing+xml"/>
  <Override PartName="/xl/chartsheets/sheet8.xml" ContentType="application/vnd.openxmlformats-officedocument.spreadsheetml.chartsheet+xml"/>
  <Override PartName="/xl/drawings/drawing14.xml" ContentType="application/vnd.openxmlformats-officedocument.drawing+xml"/>
  <Override PartName="/xl/chartsheets/sheet9.xml" ContentType="application/vnd.openxmlformats-officedocument.spreadsheetml.chart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1340" windowHeight="6036" activeTab="1"/>
  </bookViews>
  <sheets>
    <sheet name="Data" sheetId="1" r:id="rId1"/>
    <sheet name="Fig1" sheetId="2" r:id="rId2"/>
    <sheet name="Fig2" sheetId="3" r:id="rId3"/>
    <sheet name="Fig2A" sheetId="4" r:id="rId4"/>
    <sheet name="Fig3" sheetId="5" r:id="rId5"/>
    <sheet name="Fig4" sheetId="6" r:id="rId6"/>
    <sheet name="Fig5" sheetId="7" r:id="rId7"/>
    <sheet name="Fig6" sheetId="8" r:id="rId8"/>
    <sheet name="Fig7" sheetId="9" r:id="rId9"/>
    <sheet name="Fig8" sheetId="10" r:id="rId10"/>
  </sheets>
  <definedNames/>
  <calcPr fullCalcOnLoad="1"/>
</workbook>
</file>

<file path=xl/sharedStrings.xml><?xml version="1.0" encoding="utf-8"?>
<sst xmlns="http://schemas.openxmlformats.org/spreadsheetml/2006/main" count="64" uniqueCount="37">
  <si>
    <t>Top 0.5%</t>
  </si>
  <si>
    <t>Top 0.1%</t>
  </si>
  <si>
    <t>Top 10%</t>
  </si>
  <si>
    <t>Top 1%</t>
  </si>
  <si>
    <t>AUS next 4%</t>
  </si>
  <si>
    <t>AUS second vintile</t>
  </si>
  <si>
    <t>Australia</t>
  </si>
  <si>
    <t>Year</t>
  </si>
  <si>
    <t>Shares in shares</t>
  </si>
  <si>
    <t>Comparison with other series</t>
  </si>
  <si>
    <t>Top 5%</t>
  </si>
  <si>
    <t>Top 0.05%</t>
  </si>
  <si>
    <t>1 in 10</t>
  </si>
  <si>
    <t>Money wage (Source: Pope &amp; Withers to 1983, then ABS AWE*52)</t>
  </si>
  <si>
    <t>Top public servants - Senior Executive Service, Top Band (Band 20 from 1926-59, Band 6 from 1963-89, Maximum in Band 3 from 1990-2000)</t>
  </si>
  <si>
    <t>High Court Judges' wage/Average wage</t>
  </si>
  <si>
    <t>Top federal public servants' wage/Average wage</t>
  </si>
  <si>
    <t>Wealth of Richest 200 (Source:BRW)</t>
  </si>
  <si>
    <t>Total Australian Private Sector Wealth (Source: )</t>
  </si>
  <si>
    <t>Rich 200/Total Private Sector Wealth (as a %)</t>
  </si>
  <si>
    <t>Top 0.01%</t>
  </si>
  <si>
    <t>CEOs of 50 largest companies - average remuneration. From John Shields, Michael O’Donnell &amp; John O’Brien, p8</t>
  </si>
  <si>
    <t>Salary of CEOs in Top 50 Companies/Average Wage (right scale)</t>
  </si>
  <si>
    <t xml:space="preserve">Shares - Victoria </t>
  </si>
  <si>
    <t xml:space="preserve">Contributions to Top 1% </t>
  </si>
  <si>
    <t>Salary 1%</t>
  </si>
  <si>
    <t>Non-Salary 1%</t>
  </si>
  <si>
    <t>0.1 in 1</t>
  </si>
  <si>
    <t>Basic Salary of a Federal MP</t>
  </si>
  <si>
    <t>MP wage/Average wage</t>
  </si>
  <si>
    <t>Top Income Totals</t>
  </si>
  <si>
    <t>Next Groups</t>
  </si>
  <si>
    <t>Pareto-Lorenz</t>
  </si>
  <si>
    <t>Share of income from salary and wages</t>
  </si>
  <si>
    <t>High Court Judges (Source: Winterton 1995, High Court Companion 2001, p.597, Remuneration Tribunal Determination 2003)</t>
  </si>
  <si>
    <t>Year starting 1 July...</t>
  </si>
  <si>
    <t>Minimum income necessary to enter top group</t>
  </si>
</sst>
</file>

<file path=xl/styles.xml><?xml version="1.0" encoding="utf-8"?>
<styleSheet xmlns="http://schemas.openxmlformats.org/spreadsheetml/2006/main">
  <numFmts count="6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"/>
    <numFmt numFmtId="182" formatCode="0.0"/>
    <numFmt numFmtId="183" formatCode="0.00000"/>
    <numFmt numFmtId="184" formatCode="0.0000"/>
    <numFmt numFmtId="185" formatCode="0.000000"/>
    <numFmt numFmtId="186" formatCode="0.0000000"/>
    <numFmt numFmtId="187" formatCode="0.00000000"/>
    <numFmt numFmtId="188" formatCode="0.000000000"/>
    <numFmt numFmtId="189" formatCode="0.0000000000"/>
    <numFmt numFmtId="190" formatCode="0.00000000000"/>
    <numFmt numFmtId="191" formatCode="0.000000000000"/>
    <numFmt numFmtId="192" formatCode="0.0000000000000"/>
    <numFmt numFmtId="193" formatCode="0.00000000000000"/>
    <numFmt numFmtId="194" formatCode="0.000000000000000"/>
    <numFmt numFmtId="195" formatCode="0.0000000000000000"/>
    <numFmt numFmtId="196" formatCode="0.00000000000000000"/>
    <numFmt numFmtId="197" formatCode="0.000000000000000000"/>
    <numFmt numFmtId="198" formatCode="0.0000000000000000000"/>
    <numFmt numFmtId="199" formatCode="0.00000000000000000000"/>
    <numFmt numFmtId="200" formatCode="0.000000000000000000000"/>
    <numFmt numFmtId="201" formatCode="0.0000000000000000000000"/>
    <numFmt numFmtId="202" formatCode="0.00000000000000000000000"/>
    <numFmt numFmtId="203" formatCode="0.000000000000000000000000"/>
    <numFmt numFmtId="204" formatCode="0.0000000000000000000000000"/>
    <numFmt numFmtId="205" formatCode="_(* #,##0.0_);_(* \(#,##0.0\);_(* &quot;-&quot;??_);_(@_)"/>
    <numFmt numFmtId="206" formatCode="_(* #,##0_);_(* \(#,##0\);_(* &quot;-&quot;??_);_(@_)"/>
    <numFmt numFmtId="207" formatCode="_(* #,##0.000_);_(* \(#,##0.000\);_(* &quot;-&quot;??_);_(@_)"/>
    <numFmt numFmtId="208" formatCode="#,##0.0"/>
    <numFmt numFmtId="209" formatCode="#\ ##0"/>
    <numFmt numFmtId="210" formatCode="_-* #,##0.00_-;_-* #,##0.00\-;_-* &quot;-&quot;??_-;_-@_-"/>
    <numFmt numFmtId="211" formatCode="0_)"/>
    <numFmt numFmtId="212" formatCode="#,##0.0_);\(#,##0.0\)"/>
    <numFmt numFmtId="213" formatCode="0.000_)"/>
    <numFmt numFmtId="214" formatCode="0.0%"/>
    <numFmt numFmtId="215" formatCode="[$€-2]\ #,##0.00_);[Red]\([$€-2]\ #,##0.00\)"/>
    <numFmt numFmtId="216" formatCode="&quot;$&quot;#,##0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i/>
      <sz val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8"/>
      <name val="Arial"/>
      <family val="0"/>
    </font>
    <font>
      <sz val="14"/>
      <color indexed="8"/>
      <name val="Arial"/>
      <family val="0"/>
    </font>
    <font>
      <sz val="9.2"/>
      <color indexed="8"/>
      <name val="Arial"/>
      <family val="0"/>
    </font>
    <font>
      <sz val="12"/>
      <color indexed="8"/>
      <name val="Arial"/>
      <family val="0"/>
    </font>
    <font>
      <sz val="12.85"/>
      <color indexed="8"/>
      <name val="Arial"/>
      <family val="0"/>
    </font>
    <font>
      <sz val="13.75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0"/>
    </font>
    <font>
      <b/>
      <sz val="18"/>
      <color indexed="8"/>
      <name val="Arial"/>
      <family val="0"/>
    </font>
    <font>
      <b/>
      <sz val="16"/>
      <color indexed="8"/>
      <name val="Arial"/>
      <family val="0"/>
    </font>
    <font>
      <sz val="11"/>
      <color indexed="8"/>
      <name val="Calibri"/>
      <family val="0"/>
    </font>
    <font>
      <i/>
      <sz val="11"/>
      <color indexed="8"/>
      <name val="Calibri"/>
      <family val="0"/>
    </font>
    <font>
      <b/>
      <sz val="11"/>
      <color indexed="8"/>
      <name val="Calibri"/>
      <family val="0"/>
    </font>
    <font>
      <i/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Border="1" applyAlignment="1">
      <alignment/>
    </xf>
    <xf numFmtId="10" fontId="0" fillId="0" borderId="0" xfId="0" applyNumberFormat="1" applyFill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82" fontId="0" fillId="0" borderId="0" xfId="0" applyNumberFormat="1" applyAlignment="1">
      <alignment/>
    </xf>
    <xf numFmtId="14" fontId="5" fillId="0" borderId="0" xfId="0" applyNumberFormat="1" applyFont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8" fillId="0" borderId="0" xfId="0" applyFont="1" applyAlignment="1">
      <alignment vertical="justify"/>
    </xf>
    <xf numFmtId="2" fontId="8" fillId="0" borderId="0" xfId="0" applyNumberFormat="1" applyFont="1" applyAlignment="1">
      <alignment vertical="justify"/>
    </xf>
    <xf numFmtId="0" fontId="9" fillId="0" borderId="0" xfId="0" applyFont="1" applyAlignment="1">
      <alignment vertical="justify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vertical="justify"/>
    </xf>
    <xf numFmtId="2" fontId="3" fillId="0" borderId="0" xfId="0" applyNumberFormat="1" applyFont="1" applyAlignment="1">
      <alignment vertical="justify"/>
    </xf>
    <xf numFmtId="2" fontId="5" fillId="0" borderId="0" xfId="0" applyNumberFormat="1" applyFont="1" applyAlignment="1">
      <alignment/>
    </xf>
    <xf numFmtId="216" fontId="6" fillId="0" borderId="0" xfId="0" applyNumberFormat="1" applyFont="1" applyAlignment="1">
      <alignment/>
    </xf>
    <xf numFmtId="216" fontId="0" fillId="0" borderId="0" xfId="0" applyNumberFormat="1" applyAlignment="1">
      <alignment/>
    </xf>
    <xf numFmtId="216" fontId="8" fillId="0" borderId="0" xfId="0" applyNumberFormat="1" applyFont="1" applyAlignment="1">
      <alignment vertical="justify"/>
    </xf>
    <xf numFmtId="2" fontId="6" fillId="0" borderId="0" xfId="0" applyNumberFormat="1" applyFont="1" applyAlignment="1">
      <alignment/>
    </xf>
    <xf numFmtId="216" fontId="0" fillId="0" borderId="0" xfId="0" applyNumberFormat="1" applyAlignment="1">
      <alignment horizontal="right"/>
    </xf>
    <xf numFmtId="216" fontId="8" fillId="0" borderId="0" xfId="0" applyNumberFormat="1" applyFont="1" applyAlignment="1">
      <alignment horizontal="right" vertic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1: Shares of top 1%, 0.5% and 0.1%</a:t>
            </a:r>
          </a:p>
        </c:rich>
      </c:tx>
      <c:layout>
        <c:manualLayout>
          <c:xMode val="factor"/>
          <c:yMode val="factor"/>
          <c:x val="0.0052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3975"/>
          <c:w val="0.9405"/>
          <c:h val="0.84325"/>
        </c:manualLayout>
      </c:layout>
      <c:lineChart>
        <c:grouping val="standard"/>
        <c:varyColors val="0"/>
        <c:ser>
          <c:idx val="0"/>
          <c:order val="0"/>
          <c:tx>
            <c:strRef>
              <c:f>Data!$D$2</c:f>
              <c:strCache>
                <c:ptCount val="1"/>
                <c:pt idx="0">
                  <c:v>Top 1%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Data!$A$3:$A$93</c:f>
              <c:numCache>
                <c:ptCount val="91"/>
                <c:pt idx="0">
                  <c:v>1920</c:v>
                </c:pt>
                <c:pt idx="1">
                  <c:v>1921</c:v>
                </c:pt>
                <c:pt idx="2">
                  <c:v>1922</c:v>
                </c:pt>
                <c:pt idx="3">
                  <c:v>1923</c:v>
                </c:pt>
                <c:pt idx="4">
                  <c:v>1924</c:v>
                </c:pt>
                <c:pt idx="5">
                  <c:v>1925</c:v>
                </c:pt>
                <c:pt idx="6">
                  <c:v>1926</c:v>
                </c:pt>
                <c:pt idx="7">
                  <c:v>1927</c:v>
                </c:pt>
                <c:pt idx="8">
                  <c:v>1928</c:v>
                </c:pt>
                <c:pt idx="9">
                  <c:v>1929</c:v>
                </c:pt>
                <c:pt idx="10">
                  <c:v>1930</c:v>
                </c:pt>
                <c:pt idx="11">
                  <c:v>1931</c:v>
                </c:pt>
                <c:pt idx="12">
                  <c:v>1932</c:v>
                </c:pt>
                <c:pt idx="13">
                  <c:v>1933</c:v>
                </c:pt>
                <c:pt idx="14">
                  <c:v>1934</c:v>
                </c:pt>
                <c:pt idx="15">
                  <c:v>1935</c:v>
                </c:pt>
                <c:pt idx="16">
                  <c:v>1936</c:v>
                </c:pt>
                <c:pt idx="17">
                  <c:v>1937</c:v>
                </c:pt>
                <c:pt idx="18">
                  <c:v>1938</c:v>
                </c:pt>
                <c:pt idx="19">
                  <c:v>1939</c:v>
                </c:pt>
                <c:pt idx="20">
                  <c:v>1940</c:v>
                </c:pt>
                <c:pt idx="21">
                  <c:v>1941</c:v>
                </c:pt>
                <c:pt idx="22">
                  <c:v>1942</c:v>
                </c:pt>
                <c:pt idx="23">
                  <c:v>1943</c:v>
                </c:pt>
                <c:pt idx="24">
                  <c:v>1944</c:v>
                </c:pt>
                <c:pt idx="25">
                  <c:v>1945</c:v>
                </c:pt>
                <c:pt idx="26">
                  <c:v>1946</c:v>
                </c:pt>
                <c:pt idx="27">
                  <c:v>1947</c:v>
                </c:pt>
                <c:pt idx="28">
                  <c:v>1948</c:v>
                </c:pt>
                <c:pt idx="29">
                  <c:v>1949</c:v>
                </c:pt>
                <c:pt idx="30">
                  <c:v>1950</c:v>
                </c:pt>
                <c:pt idx="31">
                  <c:v>1951</c:v>
                </c:pt>
                <c:pt idx="32">
                  <c:v>1952</c:v>
                </c:pt>
                <c:pt idx="33">
                  <c:v>1953</c:v>
                </c:pt>
                <c:pt idx="34">
                  <c:v>1954</c:v>
                </c:pt>
                <c:pt idx="35">
                  <c:v>1955</c:v>
                </c:pt>
                <c:pt idx="36">
                  <c:v>1956</c:v>
                </c:pt>
                <c:pt idx="37">
                  <c:v>1957</c:v>
                </c:pt>
                <c:pt idx="38">
                  <c:v>1958</c:v>
                </c:pt>
                <c:pt idx="39">
                  <c:v>1959</c:v>
                </c:pt>
                <c:pt idx="40">
                  <c:v>1960</c:v>
                </c:pt>
                <c:pt idx="41">
                  <c:v>1961</c:v>
                </c:pt>
                <c:pt idx="42">
                  <c:v>1962</c:v>
                </c:pt>
                <c:pt idx="43">
                  <c:v>1963</c:v>
                </c:pt>
                <c:pt idx="44">
                  <c:v>1964</c:v>
                </c:pt>
                <c:pt idx="45">
                  <c:v>1965</c:v>
                </c:pt>
                <c:pt idx="46">
                  <c:v>1966</c:v>
                </c:pt>
                <c:pt idx="47">
                  <c:v>1967</c:v>
                </c:pt>
                <c:pt idx="48">
                  <c:v>1968</c:v>
                </c:pt>
                <c:pt idx="49">
                  <c:v>1969</c:v>
                </c:pt>
                <c:pt idx="50">
                  <c:v>1970</c:v>
                </c:pt>
                <c:pt idx="51">
                  <c:v>1971</c:v>
                </c:pt>
                <c:pt idx="52">
                  <c:v>1972</c:v>
                </c:pt>
                <c:pt idx="53">
                  <c:v>1973</c:v>
                </c:pt>
                <c:pt idx="54">
                  <c:v>1974</c:v>
                </c:pt>
                <c:pt idx="55">
                  <c:v>1975</c:v>
                </c:pt>
                <c:pt idx="56">
                  <c:v>1976</c:v>
                </c:pt>
                <c:pt idx="57">
                  <c:v>1977</c:v>
                </c:pt>
                <c:pt idx="58">
                  <c:v>1978</c:v>
                </c:pt>
                <c:pt idx="59">
                  <c:v>1979</c:v>
                </c:pt>
                <c:pt idx="60">
                  <c:v>1980</c:v>
                </c:pt>
                <c:pt idx="61">
                  <c:v>1981</c:v>
                </c:pt>
                <c:pt idx="62">
                  <c:v>1982</c:v>
                </c:pt>
                <c:pt idx="63">
                  <c:v>1983</c:v>
                </c:pt>
                <c:pt idx="64">
                  <c:v>1984</c:v>
                </c:pt>
                <c:pt idx="65">
                  <c:v>1985</c:v>
                </c:pt>
                <c:pt idx="66">
                  <c:v>1986</c:v>
                </c:pt>
                <c:pt idx="67">
                  <c:v>1987</c:v>
                </c:pt>
                <c:pt idx="68">
                  <c:v>1988</c:v>
                </c:pt>
                <c:pt idx="69">
                  <c:v>1989</c:v>
                </c:pt>
                <c:pt idx="70">
                  <c:v>1990</c:v>
                </c:pt>
                <c:pt idx="71">
                  <c:v>1991</c:v>
                </c:pt>
                <c:pt idx="72">
                  <c:v>1992</c:v>
                </c:pt>
                <c:pt idx="73">
                  <c:v>1993</c:v>
                </c:pt>
                <c:pt idx="74">
                  <c:v>1994</c:v>
                </c:pt>
                <c:pt idx="75">
                  <c:v>1995</c:v>
                </c:pt>
                <c:pt idx="76">
                  <c:v>1996</c:v>
                </c:pt>
                <c:pt idx="77">
                  <c:v>1997</c:v>
                </c:pt>
                <c:pt idx="78">
                  <c:v>1998</c:v>
                </c:pt>
                <c:pt idx="79">
                  <c:v>1999</c:v>
                </c:pt>
                <c:pt idx="80">
                  <c:v>2000</c:v>
                </c:pt>
                <c:pt idx="81">
                  <c:v>2001</c:v>
                </c:pt>
                <c:pt idx="82">
                  <c:v>2002</c:v>
                </c:pt>
                <c:pt idx="83">
                  <c:v>2003</c:v>
                </c:pt>
                <c:pt idx="84">
                  <c:v>2004</c:v>
                </c:pt>
                <c:pt idx="85">
                  <c:v>2005</c:v>
                </c:pt>
                <c:pt idx="86">
                  <c:v>2006</c:v>
                </c:pt>
                <c:pt idx="87">
                  <c:v>2007</c:v>
                </c:pt>
                <c:pt idx="88">
                  <c:v>2008</c:v>
                </c:pt>
                <c:pt idx="89">
                  <c:v>2009</c:v>
                </c:pt>
                <c:pt idx="90">
                  <c:v>2010</c:v>
                </c:pt>
              </c:numCache>
            </c:numRef>
          </c:cat>
          <c:val>
            <c:numRef>
              <c:f>Data!$D$3:$D$93</c:f>
              <c:numCache>
                <c:ptCount val="91"/>
                <c:pt idx="1">
                  <c:v>11.6314</c:v>
                </c:pt>
                <c:pt idx="2">
                  <c:v>10.68477</c:v>
                </c:pt>
                <c:pt idx="3">
                  <c:v>11.76132</c:v>
                </c:pt>
                <c:pt idx="4">
                  <c:v>11.67495</c:v>
                </c:pt>
                <c:pt idx="5">
                  <c:v>11.31364</c:v>
                </c:pt>
                <c:pt idx="6">
                  <c:v>11.07482</c:v>
                </c:pt>
                <c:pt idx="7">
                  <c:v>11.68292</c:v>
                </c:pt>
                <c:pt idx="8">
                  <c:v>11.84713</c:v>
                </c:pt>
                <c:pt idx="9">
                  <c:v>10.66542</c:v>
                </c:pt>
                <c:pt idx="10">
                  <c:v>9.749785</c:v>
                </c:pt>
                <c:pt idx="11">
                  <c:v>9.343923</c:v>
                </c:pt>
                <c:pt idx="12">
                  <c:v>9.267618</c:v>
                </c:pt>
                <c:pt idx="13">
                  <c:v>10.32351</c:v>
                </c:pt>
                <c:pt idx="14">
                  <c:v>10.35757</c:v>
                </c:pt>
                <c:pt idx="15">
                  <c:v>10.53739</c:v>
                </c:pt>
                <c:pt idx="16">
                  <c:v>11.28367</c:v>
                </c:pt>
                <c:pt idx="17">
                  <c:v>9.834606</c:v>
                </c:pt>
                <c:pt idx="18">
                  <c:v>10.38586</c:v>
                </c:pt>
                <c:pt idx="19">
                  <c:v>10.72735</c:v>
                </c:pt>
                <c:pt idx="20">
                  <c:v>10.29801</c:v>
                </c:pt>
                <c:pt idx="21">
                  <c:v>10.7823</c:v>
                </c:pt>
                <c:pt idx="22">
                  <c:v>10.42831</c:v>
                </c:pt>
                <c:pt idx="23">
                  <c:v>10.44749</c:v>
                </c:pt>
                <c:pt idx="24">
                  <c:v>9.031387</c:v>
                </c:pt>
                <c:pt idx="25">
                  <c:v>8.436974</c:v>
                </c:pt>
                <c:pt idx="26">
                  <c:v>9.50908</c:v>
                </c:pt>
                <c:pt idx="27">
                  <c:v>10.62005</c:v>
                </c:pt>
                <c:pt idx="28">
                  <c:v>10.79862</c:v>
                </c:pt>
                <c:pt idx="29">
                  <c:v>11.25572</c:v>
                </c:pt>
                <c:pt idx="30">
                  <c:v>14.12984</c:v>
                </c:pt>
                <c:pt idx="31">
                  <c:v>9.084048</c:v>
                </c:pt>
                <c:pt idx="32">
                  <c:v>8.989485</c:v>
                </c:pt>
                <c:pt idx="33">
                  <c:v>8.711291</c:v>
                </c:pt>
                <c:pt idx="34">
                  <c:v>8.059411</c:v>
                </c:pt>
                <c:pt idx="35">
                  <c:v>7.542427</c:v>
                </c:pt>
                <c:pt idx="36">
                  <c:v>7.905793</c:v>
                </c:pt>
                <c:pt idx="37">
                  <c:v>7.040835</c:v>
                </c:pt>
                <c:pt idx="38">
                  <c:v>7.443652</c:v>
                </c:pt>
                <c:pt idx="39">
                  <c:v>7.394512</c:v>
                </c:pt>
                <c:pt idx="40">
                  <c:v>7.092422</c:v>
                </c:pt>
                <c:pt idx="41">
                  <c:v>7.095926</c:v>
                </c:pt>
                <c:pt idx="42">
                  <c:v>7.226224</c:v>
                </c:pt>
                <c:pt idx="43">
                  <c:v>7.35788</c:v>
                </c:pt>
                <c:pt idx="44">
                  <c:v>6.838895</c:v>
                </c:pt>
                <c:pt idx="45">
                  <c:v>6.693832</c:v>
                </c:pt>
                <c:pt idx="46">
                  <c:v>6.474776</c:v>
                </c:pt>
                <c:pt idx="47">
                  <c:v>6.582019</c:v>
                </c:pt>
                <c:pt idx="48">
                  <c:v>6.380515</c:v>
                </c:pt>
                <c:pt idx="49">
                  <c:v>6.247537</c:v>
                </c:pt>
                <c:pt idx="50">
                  <c:v>5.915835</c:v>
                </c:pt>
                <c:pt idx="51">
                  <c:v>5.923273</c:v>
                </c:pt>
                <c:pt idx="52">
                  <c:v>6.063846</c:v>
                </c:pt>
                <c:pt idx="53">
                  <c:v>5.67231</c:v>
                </c:pt>
                <c:pt idx="54">
                  <c:v>5.221173</c:v>
                </c:pt>
                <c:pt idx="55">
                  <c:v>5.134846</c:v>
                </c:pt>
                <c:pt idx="56">
                  <c:v>4.985606</c:v>
                </c:pt>
                <c:pt idx="57">
                  <c:v>4.923252</c:v>
                </c:pt>
                <c:pt idx="58">
                  <c:v>4.870783</c:v>
                </c:pt>
                <c:pt idx="59">
                  <c:v>4.825983</c:v>
                </c:pt>
                <c:pt idx="60">
                  <c:v>4.78862</c:v>
                </c:pt>
                <c:pt idx="61">
                  <c:v>4.61483</c:v>
                </c:pt>
                <c:pt idx="62">
                  <c:v>4.668778</c:v>
                </c:pt>
                <c:pt idx="63">
                  <c:v>4.682786</c:v>
                </c:pt>
                <c:pt idx="64">
                  <c:v>4.75242</c:v>
                </c:pt>
                <c:pt idx="65">
                  <c:v>5.018337</c:v>
                </c:pt>
                <c:pt idx="66">
                  <c:v>5.393577</c:v>
                </c:pt>
                <c:pt idx="67">
                  <c:v>6.667771</c:v>
                </c:pt>
                <c:pt idx="68">
                  <c:v>8.41053</c:v>
                </c:pt>
                <c:pt idx="69">
                  <c:v>6.430696</c:v>
                </c:pt>
                <c:pt idx="70">
                  <c:v>6.336555</c:v>
                </c:pt>
                <c:pt idx="71">
                  <c:v>6.412619</c:v>
                </c:pt>
                <c:pt idx="72">
                  <c:v>6.546458</c:v>
                </c:pt>
                <c:pt idx="73">
                  <c:v>6.955285</c:v>
                </c:pt>
                <c:pt idx="74">
                  <c:v>7.130435</c:v>
                </c:pt>
                <c:pt idx="75">
                  <c:v>7.22511</c:v>
                </c:pt>
                <c:pt idx="76">
                  <c:v>7.235911</c:v>
                </c:pt>
                <c:pt idx="77">
                  <c:v>7.808034</c:v>
                </c:pt>
                <c:pt idx="78">
                  <c:v>7.836614</c:v>
                </c:pt>
                <c:pt idx="79">
                  <c:v>8.84167</c:v>
                </c:pt>
                <c:pt idx="80">
                  <c:v>9.027678</c:v>
                </c:pt>
                <c:pt idx="81">
                  <c:v>8.308864</c:v>
                </c:pt>
                <c:pt idx="82">
                  <c:v>8.785147</c:v>
                </c:pt>
                <c:pt idx="83">
                  <c:v>9.177134</c:v>
                </c:pt>
                <c:pt idx="84">
                  <c:v>8.887907</c:v>
                </c:pt>
                <c:pt idx="85">
                  <c:v>9.116723</c:v>
                </c:pt>
                <c:pt idx="86">
                  <c:v>10.05767</c:v>
                </c:pt>
                <c:pt idx="87">
                  <c:v>9.838809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Data!$E$2</c:f>
              <c:strCache>
                <c:ptCount val="1"/>
                <c:pt idx="0">
                  <c:v>Top 0.5%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Data!$A$3:$A$93</c:f>
              <c:numCache>
                <c:ptCount val="91"/>
                <c:pt idx="0">
                  <c:v>1920</c:v>
                </c:pt>
                <c:pt idx="1">
                  <c:v>1921</c:v>
                </c:pt>
                <c:pt idx="2">
                  <c:v>1922</c:v>
                </c:pt>
                <c:pt idx="3">
                  <c:v>1923</c:v>
                </c:pt>
                <c:pt idx="4">
                  <c:v>1924</c:v>
                </c:pt>
                <c:pt idx="5">
                  <c:v>1925</c:v>
                </c:pt>
                <c:pt idx="6">
                  <c:v>1926</c:v>
                </c:pt>
                <c:pt idx="7">
                  <c:v>1927</c:v>
                </c:pt>
                <c:pt idx="8">
                  <c:v>1928</c:v>
                </c:pt>
                <c:pt idx="9">
                  <c:v>1929</c:v>
                </c:pt>
                <c:pt idx="10">
                  <c:v>1930</c:v>
                </c:pt>
                <c:pt idx="11">
                  <c:v>1931</c:v>
                </c:pt>
                <c:pt idx="12">
                  <c:v>1932</c:v>
                </c:pt>
                <c:pt idx="13">
                  <c:v>1933</c:v>
                </c:pt>
                <c:pt idx="14">
                  <c:v>1934</c:v>
                </c:pt>
                <c:pt idx="15">
                  <c:v>1935</c:v>
                </c:pt>
                <c:pt idx="16">
                  <c:v>1936</c:v>
                </c:pt>
                <c:pt idx="17">
                  <c:v>1937</c:v>
                </c:pt>
                <c:pt idx="18">
                  <c:v>1938</c:v>
                </c:pt>
                <c:pt idx="19">
                  <c:v>1939</c:v>
                </c:pt>
                <c:pt idx="20">
                  <c:v>1940</c:v>
                </c:pt>
                <c:pt idx="21">
                  <c:v>1941</c:v>
                </c:pt>
                <c:pt idx="22">
                  <c:v>1942</c:v>
                </c:pt>
                <c:pt idx="23">
                  <c:v>1943</c:v>
                </c:pt>
                <c:pt idx="24">
                  <c:v>1944</c:v>
                </c:pt>
                <c:pt idx="25">
                  <c:v>1945</c:v>
                </c:pt>
                <c:pt idx="26">
                  <c:v>1946</c:v>
                </c:pt>
                <c:pt idx="27">
                  <c:v>1947</c:v>
                </c:pt>
                <c:pt idx="28">
                  <c:v>1948</c:v>
                </c:pt>
                <c:pt idx="29">
                  <c:v>1949</c:v>
                </c:pt>
                <c:pt idx="30">
                  <c:v>1950</c:v>
                </c:pt>
                <c:pt idx="31">
                  <c:v>1951</c:v>
                </c:pt>
                <c:pt idx="32">
                  <c:v>1952</c:v>
                </c:pt>
                <c:pt idx="33">
                  <c:v>1953</c:v>
                </c:pt>
                <c:pt idx="34">
                  <c:v>1954</c:v>
                </c:pt>
                <c:pt idx="35">
                  <c:v>1955</c:v>
                </c:pt>
                <c:pt idx="36">
                  <c:v>1956</c:v>
                </c:pt>
                <c:pt idx="37">
                  <c:v>1957</c:v>
                </c:pt>
                <c:pt idx="38">
                  <c:v>1958</c:v>
                </c:pt>
                <c:pt idx="39">
                  <c:v>1959</c:v>
                </c:pt>
                <c:pt idx="40">
                  <c:v>1960</c:v>
                </c:pt>
                <c:pt idx="41">
                  <c:v>1961</c:v>
                </c:pt>
                <c:pt idx="42">
                  <c:v>1962</c:v>
                </c:pt>
                <c:pt idx="43">
                  <c:v>1963</c:v>
                </c:pt>
                <c:pt idx="44">
                  <c:v>1964</c:v>
                </c:pt>
                <c:pt idx="45">
                  <c:v>1965</c:v>
                </c:pt>
                <c:pt idx="46">
                  <c:v>1966</c:v>
                </c:pt>
                <c:pt idx="47">
                  <c:v>1967</c:v>
                </c:pt>
                <c:pt idx="48">
                  <c:v>1968</c:v>
                </c:pt>
                <c:pt idx="49">
                  <c:v>1969</c:v>
                </c:pt>
                <c:pt idx="50">
                  <c:v>1970</c:v>
                </c:pt>
                <c:pt idx="51">
                  <c:v>1971</c:v>
                </c:pt>
                <c:pt idx="52">
                  <c:v>1972</c:v>
                </c:pt>
                <c:pt idx="53">
                  <c:v>1973</c:v>
                </c:pt>
                <c:pt idx="54">
                  <c:v>1974</c:v>
                </c:pt>
                <c:pt idx="55">
                  <c:v>1975</c:v>
                </c:pt>
                <c:pt idx="56">
                  <c:v>1976</c:v>
                </c:pt>
                <c:pt idx="57">
                  <c:v>1977</c:v>
                </c:pt>
                <c:pt idx="58">
                  <c:v>1978</c:v>
                </c:pt>
                <c:pt idx="59">
                  <c:v>1979</c:v>
                </c:pt>
                <c:pt idx="60">
                  <c:v>1980</c:v>
                </c:pt>
                <c:pt idx="61">
                  <c:v>1981</c:v>
                </c:pt>
                <c:pt idx="62">
                  <c:v>1982</c:v>
                </c:pt>
                <c:pt idx="63">
                  <c:v>1983</c:v>
                </c:pt>
                <c:pt idx="64">
                  <c:v>1984</c:v>
                </c:pt>
                <c:pt idx="65">
                  <c:v>1985</c:v>
                </c:pt>
                <c:pt idx="66">
                  <c:v>1986</c:v>
                </c:pt>
                <c:pt idx="67">
                  <c:v>1987</c:v>
                </c:pt>
                <c:pt idx="68">
                  <c:v>1988</c:v>
                </c:pt>
                <c:pt idx="69">
                  <c:v>1989</c:v>
                </c:pt>
                <c:pt idx="70">
                  <c:v>1990</c:v>
                </c:pt>
                <c:pt idx="71">
                  <c:v>1991</c:v>
                </c:pt>
                <c:pt idx="72">
                  <c:v>1992</c:v>
                </c:pt>
                <c:pt idx="73">
                  <c:v>1993</c:v>
                </c:pt>
                <c:pt idx="74">
                  <c:v>1994</c:v>
                </c:pt>
                <c:pt idx="75">
                  <c:v>1995</c:v>
                </c:pt>
                <c:pt idx="76">
                  <c:v>1996</c:v>
                </c:pt>
                <c:pt idx="77">
                  <c:v>1997</c:v>
                </c:pt>
                <c:pt idx="78">
                  <c:v>1998</c:v>
                </c:pt>
                <c:pt idx="79">
                  <c:v>1999</c:v>
                </c:pt>
                <c:pt idx="80">
                  <c:v>2000</c:v>
                </c:pt>
                <c:pt idx="81">
                  <c:v>2001</c:v>
                </c:pt>
                <c:pt idx="82">
                  <c:v>2002</c:v>
                </c:pt>
                <c:pt idx="83">
                  <c:v>2003</c:v>
                </c:pt>
                <c:pt idx="84">
                  <c:v>2004</c:v>
                </c:pt>
                <c:pt idx="85">
                  <c:v>2005</c:v>
                </c:pt>
                <c:pt idx="86">
                  <c:v>2006</c:v>
                </c:pt>
                <c:pt idx="87">
                  <c:v>2007</c:v>
                </c:pt>
                <c:pt idx="88">
                  <c:v>2008</c:v>
                </c:pt>
                <c:pt idx="89">
                  <c:v>2009</c:v>
                </c:pt>
                <c:pt idx="90">
                  <c:v>2010</c:v>
                </c:pt>
              </c:numCache>
            </c:numRef>
          </c:cat>
          <c:val>
            <c:numRef>
              <c:f>Data!$E$3:$E$93</c:f>
              <c:numCache>
                <c:ptCount val="91"/>
                <c:pt idx="1">
                  <c:v>8.550388</c:v>
                </c:pt>
                <c:pt idx="2">
                  <c:v>7.908777</c:v>
                </c:pt>
                <c:pt idx="3">
                  <c:v>9.081152</c:v>
                </c:pt>
                <c:pt idx="4">
                  <c:v>8.838266</c:v>
                </c:pt>
                <c:pt idx="5">
                  <c:v>8.581276</c:v>
                </c:pt>
                <c:pt idx="6">
                  <c:v>8.417995</c:v>
                </c:pt>
                <c:pt idx="7">
                  <c:v>8.563725</c:v>
                </c:pt>
                <c:pt idx="8">
                  <c:v>8.91588</c:v>
                </c:pt>
                <c:pt idx="9">
                  <c:v>7.908635</c:v>
                </c:pt>
                <c:pt idx="10">
                  <c:v>7.153196</c:v>
                </c:pt>
                <c:pt idx="11">
                  <c:v>6.926697</c:v>
                </c:pt>
                <c:pt idx="12">
                  <c:v>6.907353</c:v>
                </c:pt>
                <c:pt idx="13">
                  <c:v>7.7349</c:v>
                </c:pt>
                <c:pt idx="14">
                  <c:v>7.787755</c:v>
                </c:pt>
                <c:pt idx="15">
                  <c:v>7.767385</c:v>
                </c:pt>
                <c:pt idx="16">
                  <c:v>8.252732</c:v>
                </c:pt>
                <c:pt idx="17">
                  <c:v>7.165332</c:v>
                </c:pt>
                <c:pt idx="18">
                  <c:v>7.606159</c:v>
                </c:pt>
                <c:pt idx="19">
                  <c:v>7.811812</c:v>
                </c:pt>
                <c:pt idx="20">
                  <c:v>7.483569</c:v>
                </c:pt>
                <c:pt idx="21">
                  <c:v>7.680023</c:v>
                </c:pt>
                <c:pt idx="22">
                  <c:v>7.340465</c:v>
                </c:pt>
                <c:pt idx="23">
                  <c:v>7.321751</c:v>
                </c:pt>
                <c:pt idx="24">
                  <c:v>6.221172</c:v>
                </c:pt>
                <c:pt idx="25">
                  <c:v>5.791052</c:v>
                </c:pt>
                <c:pt idx="26">
                  <c:v>6.520145</c:v>
                </c:pt>
                <c:pt idx="27">
                  <c:v>7.311501</c:v>
                </c:pt>
                <c:pt idx="28">
                  <c:v>7.403979</c:v>
                </c:pt>
                <c:pt idx="29">
                  <c:v>7.890731</c:v>
                </c:pt>
                <c:pt idx="30">
                  <c:v>10.22436</c:v>
                </c:pt>
                <c:pt idx="31">
                  <c:v>6.234776</c:v>
                </c:pt>
                <c:pt idx="32">
                  <c:v>6.107739</c:v>
                </c:pt>
                <c:pt idx="33">
                  <c:v>5.969274</c:v>
                </c:pt>
                <c:pt idx="34">
                  <c:v>5.482394</c:v>
                </c:pt>
                <c:pt idx="35">
                  <c:v>5.10305</c:v>
                </c:pt>
                <c:pt idx="36">
                  <c:v>5.422708</c:v>
                </c:pt>
                <c:pt idx="37">
                  <c:v>4.747266</c:v>
                </c:pt>
                <c:pt idx="38">
                  <c:v>4.864381</c:v>
                </c:pt>
                <c:pt idx="39">
                  <c:v>4.822837</c:v>
                </c:pt>
                <c:pt idx="40">
                  <c:v>4.579903</c:v>
                </c:pt>
                <c:pt idx="41">
                  <c:v>4.584712</c:v>
                </c:pt>
                <c:pt idx="42">
                  <c:v>4.643286</c:v>
                </c:pt>
                <c:pt idx="43">
                  <c:v>4.722806</c:v>
                </c:pt>
                <c:pt idx="44">
                  <c:v>4.365637</c:v>
                </c:pt>
                <c:pt idx="45">
                  <c:v>4.26554</c:v>
                </c:pt>
                <c:pt idx="46">
                  <c:v>4.117638</c:v>
                </c:pt>
                <c:pt idx="47">
                  <c:v>4.229477</c:v>
                </c:pt>
                <c:pt idx="48">
                  <c:v>4.060926</c:v>
                </c:pt>
                <c:pt idx="49">
                  <c:v>4.000266</c:v>
                </c:pt>
                <c:pt idx="50">
                  <c:v>3.735837</c:v>
                </c:pt>
                <c:pt idx="51">
                  <c:v>3.704793</c:v>
                </c:pt>
                <c:pt idx="52">
                  <c:v>3.814433</c:v>
                </c:pt>
                <c:pt idx="53">
                  <c:v>3.540846</c:v>
                </c:pt>
                <c:pt idx="54">
                  <c:v>3.244438</c:v>
                </c:pt>
                <c:pt idx="55">
                  <c:v>3.215516</c:v>
                </c:pt>
                <c:pt idx="56">
                  <c:v>3.112059</c:v>
                </c:pt>
                <c:pt idx="57">
                  <c:v>3.081198</c:v>
                </c:pt>
                <c:pt idx="58">
                  <c:v>3.024303</c:v>
                </c:pt>
                <c:pt idx="59">
                  <c:v>2.971909</c:v>
                </c:pt>
                <c:pt idx="60">
                  <c:v>2.947515</c:v>
                </c:pt>
                <c:pt idx="61">
                  <c:v>2.826609</c:v>
                </c:pt>
                <c:pt idx="62">
                  <c:v>2.867352</c:v>
                </c:pt>
                <c:pt idx="63">
                  <c:v>2.893658</c:v>
                </c:pt>
                <c:pt idx="64">
                  <c:v>2.958257</c:v>
                </c:pt>
                <c:pt idx="65">
                  <c:v>3.188642</c:v>
                </c:pt>
                <c:pt idx="66">
                  <c:v>3.4754</c:v>
                </c:pt>
                <c:pt idx="67">
                  <c:v>4.525472</c:v>
                </c:pt>
                <c:pt idx="68">
                  <c:v>6.036857</c:v>
                </c:pt>
                <c:pt idx="69">
                  <c:v>4.294308</c:v>
                </c:pt>
                <c:pt idx="70">
                  <c:v>4.235585</c:v>
                </c:pt>
                <c:pt idx="71">
                  <c:v>4.279901</c:v>
                </c:pt>
                <c:pt idx="72">
                  <c:v>4.37582</c:v>
                </c:pt>
                <c:pt idx="73">
                  <c:v>4.686687</c:v>
                </c:pt>
                <c:pt idx="74">
                  <c:v>5.102735</c:v>
                </c:pt>
                <c:pt idx="75">
                  <c:v>4.947376</c:v>
                </c:pt>
                <c:pt idx="76">
                  <c:v>4.934741</c:v>
                </c:pt>
                <c:pt idx="77">
                  <c:v>5.38274</c:v>
                </c:pt>
                <c:pt idx="78">
                  <c:v>5.426665</c:v>
                </c:pt>
                <c:pt idx="79">
                  <c:v>6.287707</c:v>
                </c:pt>
                <c:pt idx="80">
                  <c:v>6.436878</c:v>
                </c:pt>
                <c:pt idx="81">
                  <c:v>5.747079</c:v>
                </c:pt>
                <c:pt idx="82">
                  <c:v>6.107787</c:v>
                </c:pt>
                <c:pt idx="83">
                  <c:v>6.464515</c:v>
                </c:pt>
                <c:pt idx="84">
                  <c:v>6.35224</c:v>
                </c:pt>
                <c:pt idx="85">
                  <c:v>6.515898</c:v>
                </c:pt>
                <c:pt idx="86">
                  <c:v>7.38055</c:v>
                </c:pt>
                <c:pt idx="87">
                  <c:v>7.226194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Data!$F$2</c:f>
              <c:strCache>
                <c:ptCount val="1"/>
                <c:pt idx="0">
                  <c:v>Top 0.1%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Data!$A$3:$A$93</c:f>
              <c:numCache>
                <c:ptCount val="91"/>
                <c:pt idx="0">
                  <c:v>1920</c:v>
                </c:pt>
                <c:pt idx="1">
                  <c:v>1921</c:v>
                </c:pt>
                <c:pt idx="2">
                  <c:v>1922</c:v>
                </c:pt>
                <c:pt idx="3">
                  <c:v>1923</c:v>
                </c:pt>
                <c:pt idx="4">
                  <c:v>1924</c:v>
                </c:pt>
                <c:pt idx="5">
                  <c:v>1925</c:v>
                </c:pt>
                <c:pt idx="6">
                  <c:v>1926</c:v>
                </c:pt>
                <c:pt idx="7">
                  <c:v>1927</c:v>
                </c:pt>
                <c:pt idx="8">
                  <c:v>1928</c:v>
                </c:pt>
                <c:pt idx="9">
                  <c:v>1929</c:v>
                </c:pt>
                <c:pt idx="10">
                  <c:v>1930</c:v>
                </c:pt>
                <c:pt idx="11">
                  <c:v>1931</c:v>
                </c:pt>
                <c:pt idx="12">
                  <c:v>1932</c:v>
                </c:pt>
                <c:pt idx="13">
                  <c:v>1933</c:v>
                </c:pt>
                <c:pt idx="14">
                  <c:v>1934</c:v>
                </c:pt>
                <c:pt idx="15">
                  <c:v>1935</c:v>
                </c:pt>
                <c:pt idx="16">
                  <c:v>1936</c:v>
                </c:pt>
                <c:pt idx="17">
                  <c:v>1937</c:v>
                </c:pt>
                <c:pt idx="18">
                  <c:v>1938</c:v>
                </c:pt>
                <c:pt idx="19">
                  <c:v>1939</c:v>
                </c:pt>
                <c:pt idx="20">
                  <c:v>1940</c:v>
                </c:pt>
                <c:pt idx="21">
                  <c:v>1941</c:v>
                </c:pt>
                <c:pt idx="22">
                  <c:v>1942</c:v>
                </c:pt>
                <c:pt idx="23">
                  <c:v>1943</c:v>
                </c:pt>
                <c:pt idx="24">
                  <c:v>1944</c:v>
                </c:pt>
                <c:pt idx="25">
                  <c:v>1945</c:v>
                </c:pt>
                <c:pt idx="26">
                  <c:v>1946</c:v>
                </c:pt>
                <c:pt idx="27">
                  <c:v>1947</c:v>
                </c:pt>
                <c:pt idx="28">
                  <c:v>1948</c:v>
                </c:pt>
                <c:pt idx="29">
                  <c:v>1949</c:v>
                </c:pt>
                <c:pt idx="30">
                  <c:v>1950</c:v>
                </c:pt>
                <c:pt idx="31">
                  <c:v>1951</c:v>
                </c:pt>
                <c:pt idx="32">
                  <c:v>1952</c:v>
                </c:pt>
                <c:pt idx="33">
                  <c:v>1953</c:v>
                </c:pt>
                <c:pt idx="34">
                  <c:v>1954</c:v>
                </c:pt>
                <c:pt idx="35">
                  <c:v>1955</c:v>
                </c:pt>
                <c:pt idx="36">
                  <c:v>1956</c:v>
                </c:pt>
                <c:pt idx="37">
                  <c:v>1957</c:v>
                </c:pt>
                <c:pt idx="38">
                  <c:v>1958</c:v>
                </c:pt>
                <c:pt idx="39">
                  <c:v>1959</c:v>
                </c:pt>
                <c:pt idx="40">
                  <c:v>1960</c:v>
                </c:pt>
                <c:pt idx="41">
                  <c:v>1961</c:v>
                </c:pt>
                <c:pt idx="42">
                  <c:v>1962</c:v>
                </c:pt>
                <c:pt idx="43">
                  <c:v>1963</c:v>
                </c:pt>
                <c:pt idx="44">
                  <c:v>1964</c:v>
                </c:pt>
                <c:pt idx="45">
                  <c:v>1965</c:v>
                </c:pt>
                <c:pt idx="46">
                  <c:v>1966</c:v>
                </c:pt>
                <c:pt idx="47">
                  <c:v>1967</c:v>
                </c:pt>
                <c:pt idx="48">
                  <c:v>1968</c:v>
                </c:pt>
                <c:pt idx="49">
                  <c:v>1969</c:v>
                </c:pt>
                <c:pt idx="50">
                  <c:v>1970</c:v>
                </c:pt>
                <c:pt idx="51">
                  <c:v>1971</c:v>
                </c:pt>
                <c:pt idx="52">
                  <c:v>1972</c:v>
                </c:pt>
                <c:pt idx="53">
                  <c:v>1973</c:v>
                </c:pt>
                <c:pt idx="54">
                  <c:v>1974</c:v>
                </c:pt>
                <c:pt idx="55">
                  <c:v>1975</c:v>
                </c:pt>
                <c:pt idx="56">
                  <c:v>1976</c:v>
                </c:pt>
                <c:pt idx="57">
                  <c:v>1977</c:v>
                </c:pt>
                <c:pt idx="58">
                  <c:v>1978</c:v>
                </c:pt>
                <c:pt idx="59">
                  <c:v>1979</c:v>
                </c:pt>
                <c:pt idx="60">
                  <c:v>1980</c:v>
                </c:pt>
                <c:pt idx="61">
                  <c:v>1981</c:v>
                </c:pt>
                <c:pt idx="62">
                  <c:v>1982</c:v>
                </c:pt>
                <c:pt idx="63">
                  <c:v>1983</c:v>
                </c:pt>
                <c:pt idx="64">
                  <c:v>1984</c:v>
                </c:pt>
                <c:pt idx="65">
                  <c:v>1985</c:v>
                </c:pt>
                <c:pt idx="66">
                  <c:v>1986</c:v>
                </c:pt>
                <c:pt idx="67">
                  <c:v>1987</c:v>
                </c:pt>
                <c:pt idx="68">
                  <c:v>1988</c:v>
                </c:pt>
                <c:pt idx="69">
                  <c:v>1989</c:v>
                </c:pt>
                <c:pt idx="70">
                  <c:v>1990</c:v>
                </c:pt>
                <c:pt idx="71">
                  <c:v>1991</c:v>
                </c:pt>
                <c:pt idx="72">
                  <c:v>1992</c:v>
                </c:pt>
                <c:pt idx="73">
                  <c:v>1993</c:v>
                </c:pt>
                <c:pt idx="74">
                  <c:v>1994</c:v>
                </c:pt>
                <c:pt idx="75">
                  <c:v>1995</c:v>
                </c:pt>
                <c:pt idx="76">
                  <c:v>1996</c:v>
                </c:pt>
                <c:pt idx="77">
                  <c:v>1997</c:v>
                </c:pt>
                <c:pt idx="78">
                  <c:v>1998</c:v>
                </c:pt>
                <c:pt idx="79">
                  <c:v>1999</c:v>
                </c:pt>
                <c:pt idx="80">
                  <c:v>2000</c:v>
                </c:pt>
                <c:pt idx="81">
                  <c:v>2001</c:v>
                </c:pt>
                <c:pt idx="82">
                  <c:v>2002</c:v>
                </c:pt>
                <c:pt idx="83">
                  <c:v>2003</c:v>
                </c:pt>
                <c:pt idx="84">
                  <c:v>2004</c:v>
                </c:pt>
                <c:pt idx="85">
                  <c:v>2005</c:v>
                </c:pt>
                <c:pt idx="86">
                  <c:v>2006</c:v>
                </c:pt>
                <c:pt idx="87">
                  <c:v>2007</c:v>
                </c:pt>
                <c:pt idx="88">
                  <c:v>2008</c:v>
                </c:pt>
                <c:pt idx="89">
                  <c:v>2009</c:v>
                </c:pt>
                <c:pt idx="90">
                  <c:v>2010</c:v>
                </c:pt>
              </c:numCache>
            </c:numRef>
          </c:cat>
          <c:val>
            <c:numRef>
              <c:f>Data!$F$3:$F$93</c:f>
              <c:numCache>
                <c:ptCount val="91"/>
                <c:pt idx="1">
                  <c:v>3.96879</c:v>
                </c:pt>
                <c:pt idx="2">
                  <c:v>3.568947</c:v>
                </c:pt>
                <c:pt idx="3">
                  <c:v>3.984532</c:v>
                </c:pt>
                <c:pt idx="4">
                  <c:v>4.254617</c:v>
                </c:pt>
                <c:pt idx="5">
                  <c:v>3.987091</c:v>
                </c:pt>
                <c:pt idx="6">
                  <c:v>3.884615</c:v>
                </c:pt>
                <c:pt idx="7">
                  <c:v>3.864616</c:v>
                </c:pt>
                <c:pt idx="8">
                  <c:v>4.256413</c:v>
                </c:pt>
                <c:pt idx="9">
                  <c:v>3.581142</c:v>
                </c:pt>
                <c:pt idx="10">
                  <c:v>3.198082</c:v>
                </c:pt>
                <c:pt idx="11">
                  <c:v>3.072365</c:v>
                </c:pt>
                <c:pt idx="12">
                  <c:v>3.078655</c:v>
                </c:pt>
                <c:pt idx="13">
                  <c:v>3.531169</c:v>
                </c:pt>
                <c:pt idx="14">
                  <c:v>3.487884</c:v>
                </c:pt>
                <c:pt idx="15">
                  <c:v>3.490889</c:v>
                </c:pt>
                <c:pt idx="16">
                  <c:v>3.706092</c:v>
                </c:pt>
                <c:pt idx="17">
                  <c:v>3.190342</c:v>
                </c:pt>
                <c:pt idx="18">
                  <c:v>3.411206</c:v>
                </c:pt>
                <c:pt idx="19">
                  <c:v>3.502862</c:v>
                </c:pt>
                <c:pt idx="20">
                  <c:v>3.373104</c:v>
                </c:pt>
                <c:pt idx="21">
                  <c:v>3.343278</c:v>
                </c:pt>
                <c:pt idx="22">
                  <c:v>3.107101</c:v>
                </c:pt>
                <c:pt idx="23">
                  <c:v>3.089126</c:v>
                </c:pt>
                <c:pt idx="24">
                  <c:v>2.493348</c:v>
                </c:pt>
                <c:pt idx="25">
                  <c:v>2.312838</c:v>
                </c:pt>
                <c:pt idx="26">
                  <c:v>2.585628</c:v>
                </c:pt>
                <c:pt idx="27">
                  <c:v>2.919357</c:v>
                </c:pt>
                <c:pt idx="28">
                  <c:v>2.894013</c:v>
                </c:pt>
                <c:pt idx="29">
                  <c:v>3.31356</c:v>
                </c:pt>
                <c:pt idx="30">
                  <c:v>4.465214</c:v>
                </c:pt>
                <c:pt idx="31">
                  <c:v>2.529255</c:v>
                </c:pt>
                <c:pt idx="32">
                  <c:v>2.436698</c:v>
                </c:pt>
                <c:pt idx="33">
                  <c:v>2.426447</c:v>
                </c:pt>
                <c:pt idx="34">
                  <c:v>2.189493</c:v>
                </c:pt>
                <c:pt idx="35">
                  <c:v>2.006991</c:v>
                </c:pt>
                <c:pt idx="36">
                  <c:v>2.164083</c:v>
                </c:pt>
                <c:pt idx="37">
                  <c:v>1.835616</c:v>
                </c:pt>
                <c:pt idx="38">
                  <c:v>1.763739</c:v>
                </c:pt>
                <c:pt idx="39">
                  <c:v>1.745612</c:v>
                </c:pt>
                <c:pt idx="40">
                  <c:v>1.624114</c:v>
                </c:pt>
                <c:pt idx="41">
                  <c:v>1.645168</c:v>
                </c:pt>
                <c:pt idx="42">
                  <c:v>1.635871</c:v>
                </c:pt>
                <c:pt idx="43">
                  <c:v>1.65027</c:v>
                </c:pt>
                <c:pt idx="44">
                  <c:v>1.515819</c:v>
                </c:pt>
                <c:pt idx="45">
                  <c:v>1.457792</c:v>
                </c:pt>
                <c:pt idx="46">
                  <c:v>1.41255</c:v>
                </c:pt>
                <c:pt idx="47">
                  <c:v>1.50848</c:v>
                </c:pt>
                <c:pt idx="48">
                  <c:v>1.400758</c:v>
                </c:pt>
                <c:pt idx="49">
                  <c:v>1.419282</c:v>
                </c:pt>
                <c:pt idx="50">
                  <c:v>1.261403</c:v>
                </c:pt>
                <c:pt idx="51">
                  <c:v>1.24574</c:v>
                </c:pt>
                <c:pt idx="52">
                  <c:v>1.287073</c:v>
                </c:pt>
                <c:pt idx="53">
                  <c:v>1.169124</c:v>
                </c:pt>
                <c:pt idx="54">
                  <c:v>1.061541</c:v>
                </c:pt>
                <c:pt idx="55">
                  <c:v>1.097794</c:v>
                </c:pt>
                <c:pt idx="56">
                  <c:v>1.046335</c:v>
                </c:pt>
                <c:pt idx="57">
                  <c:v>1.060147</c:v>
                </c:pt>
                <c:pt idx="58">
                  <c:v>1.027787</c:v>
                </c:pt>
                <c:pt idx="59">
                  <c:v>1.015298</c:v>
                </c:pt>
                <c:pt idx="60">
                  <c:v>1.018416</c:v>
                </c:pt>
                <c:pt idx="61">
                  <c:v>0.9648508</c:v>
                </c:pt>
                <c:pt idx="62">
                  <c:v>0.9954777</c:v>
                </c:pt>
                <c:pt idx="63">
                  <c:v>1.021781</c:v>
                </c:pt>
                <c:pt idx="64">
                  <c:v>1.027169</c:v>
                </c:pt>
                <c:pt idx="65">
                  <c:v>1.142333</c:v>
                </c:pt>
                <c:pt idx="66">
                  <c:v>1.285958</c:v>
                </c:pt>
                <c:pt idx="67">
                  <c:v>1.891813</c:v>
                </c:pt>
                <c:pt idx="68">
                  <c:v>2.988147</c:v>
                </c:pt>
                <c:pt idx="69">
                  <c:v>1.788337</c:v>
                </c:pt>
                <c:pt idx="70">
                  <c:v>1.786155</c:v>
                </c:pt>
                <c:pt idx="71">
                  <c:v>1.812491</c:v>
                </c:pt>
                <c:pt idx="72">
                  <c:v>1.868174</c:v>
                </c:pt>
                <c:pt idx="73">
                  <c:v>2.078933</c:v>
                </c:pt>
                <c:pt idx="74">
                  <c:v>2.555952</c:v>
                </c:pt>
                <c:pt idx="75">
                  <c:v>2.138207</c:v>
                </c:pt>
                <c:pt idx="76">
                  <c:v>2.071288</c:v>
                </c:pt>
                <c:pt idx="77">
                  <c:v>2.320768</c:v>
                </c:pt>
                <c:pt idx="78">
                  <c:v>2.368268</c:v>
                </c:pt>
                <c:pt idx="79">
                  <c:v>3.038824</c:v>
                </c:pt>
                <c:pt idx="80">
                  <c:v>3.062197</c:v>
                </c:pt>
                <c:pt idx="81">
                  <c:v>2.511933</c:v>
                </c:pt>
                <c:pt idx="82">
                  <c:v>2.676183</c:v>
                </c:pt>
                <c:pt idx="83">
                  <c:v>2.893627</c:v>
                </c:pt>
                <c:pt idx="84">
                  <c:v>2.933251</c:v>
                </c:pt>
                <c:pt idx="85">
                  <c:v>3.050966</c:v>
                </c:pt>
                <c:pt idx="86">
                  <c:v>3.654173</c:v>
                </c:pt>
                <c:pt idx="87">
                  <c:v>3.584804</c:v>
                </c:pt>
              </c:numCache>
            </c:numRef>
          </c:val>
          <c:smooth val="0"/>
        </c:ser>
        <c:marker val="1"/>
        <c:axId val="34633623"/>
        <c:axId val="43267152"/>
      </c:lineChart>
      <c:catAx>
        <c:axId val="3463362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67152"/>
        <c:crosses val="autoZero"/>
        <c:auto val="1"/>
        <c:lblOffset val="100"/>
        <c:tickLblSkip val="10"/>
        <c:tickMarkSkip val="5"/>
        <c:noMultiLvlLbl val="0"/>
      </c:catAx>
      <c:valAx>
        <c:axId val="43267152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Share of total income %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336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2: Comparison with income trends for top public servants, judges, top CEOs and wealth share of Richest 200 </a:t>
            </a:r>
          </a:p>
        </c:rich>
      </c:tx>
      <c:layout>
        <c:manualLayout>
          <c:xMode val="factor"/>
          <c:yMode val="factor"/>
          <c:x val="0.0027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895"/>
          <c:w val="0.92125"/>
          <c:h val="0.80675"/>
        </c:manualLayout>
      </c:layout>
      <c:lineChart>
        <c:grouping val="standard"/>
        <c:varyColors val="0"/>
        <c:ser>
          <c:idx val="1"/>
          <c:order val="0"/>
          <c:tx>
            <c:v>Top 1% share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Data!$AC$24:$AC$114</c:f>
              <c:numCache>
                <c:ptCount val="91"/>
                <c:pt idx="0">
                  <c:v>1920</c:v>
                </c:pt>
                <c:pt idx="1">
                  <c:v>1921</c:v>
                </c:pt>
                <c:pt idx="2">
                  <c:v>1922</c:v>
                </c:pt>
                <c:pt idx="3">
                  <c:v>1923</c:v>
                </c:pt>
                <c:pt idx="4">
                  <c:v>1924</c:v>
                </c:pt>
                <c:pt idx="5">
                  <c:v>1925</c:v>
                </c:pt>
                <c:pt idx="6">
                  <c:v>1926</c:v>
                </c:pt>
                <c:pt idx="7">
                  <c:v>1927</c:v>
                </c:pt>
                <c:pt idx="8">
                  <c:v>1928</c:v>
                </c:pt>
                <c:pt idx="9">
                  <c:v>1929</c:v>
                </c:pt>
                <c:pt idx="10">
                  <c:v>1930</c:v>
                </c:pt>
                <c:pt idx="11">
                  <c:v>1931</c:v>
                </c:pt>
                <c:pt idx="12">
                  <c:v>1932</c:v>
                </c:pt>
                <c:pt idx="13">
                  <c:v>1933</c:v>
                </c:pt>
                <c:pt idx="14">
                  <c:v>1934</c:v>
                </c:pt>
                <c:pt idx="15">
                  <c:v>1935</c:v>
                </c:pt>
                <c:pt idx="16">
                  <c:v>1936</c:v>
                </c:pt>
                <c:pt idx="17">
                  <c:v>1937</c:v>
                </c:pt>
                <c:pt idx="18">
                  <c:v>1938</c:v>
                </c:pt>
                <c:pt idx="19">
                  <c:v>1939</c:v>
                </c:pt>
                <c:pt idx="20">
                  <c:v>1940</c:v>
                </c:pt>
                <c:pt idx="21">
                  <c:v>1941</c:v>
                </c:pt>
                <c:pt idx="22">
                  <c:v>1942</c:v>
                </c:pt>
                <c:pt idx="23">
                  <c:v>1943</c:v>
                </c:pt>
                <c:pt idx="24">
                  <c:v>1944</c:v>
                </c:pt>
                <c:pt idx="25">
                  <c:v>1945</c:v>
                </c:pt>
                <c:pt idx="26">
                  <c:v>1946</c:v>
                </c:pt>
                <c:pt idx="27">
                  <c:v>1947</c:v>
                </c:pt>
                <c:pt idx="28">
                  <c:v>1948</c:v>
                </c:pt>
                <c:pt idx="29">
                  <c:v>1949</c:v>
                </c:pt>
                <c:pt idx="30">
                  <c:v>1950</c:v>
                </c:pt>
                <c:pt idx="31">
                  <c:v>1951</c:v>
                </c:pt>
                <c:pt idx="32">
                  <c:v>1952</c:v>
                </c:pt>
                <c:pt idx="33">
                  <c:v>1953</c:v>
                </c:pt>
                <c:pt idx="34">
                  <c:v>1954</c:v>
                </c:pt>
                <c:pt idx="35">
                  <c:v>1955</c:v>
                </c:pt>
                <c:pt idx="36">
                  <c:v>1956</c:v>
                </c:pt>
                <c:pt idx="37">
                  <c:v>1957</c:v>
                </c:pt>
                <c:pt idx="38">
                  <c:v>1958</c:v>
                </c:pt>
                <c:pt idx="39">
                  <c:v>1959</c:v>
                </c:pt>
                <c:pt idx="40">
                  <c:v>1960</c:v>
                </c:pt>
                <c:pt idx="41">
                  <c:v>1961</c:v>
                </c:pt>
                <c:pt idx="42">
                  <c:v>1962</c:v>
                </c:pt>
                <c:pt idx="43">
                  <c:v>1963</c:v>
                </c:pt>
                <c:pt idx="44">
                  <c:v>1964</c:v>
                </c:pt>
                <c:pt idx="45">
                  <c:v>1965</c:v>
                </c:pt>
                <c:pt idx="46">
                  <c:v>1966</c:v>
                </c:pt>
                <c:pt idx="47">
                  <c:v>1967</c:v>
                </c:pt>
                <c:pt idx="48">
                  <c:v>1968</c:v>
                </c:pt>
                <c:pt idx="49">
                  <c:v>1969</c:v>
                </c:pt>
                <c:pt idx="50">
                  <c:v>1970</c:v>
                </c:pt>
                <c:pt idx="51">
                  <c:v>1971</c:v>
                </c:pt>
                <c:pt idx="52">
                  <c:v>1972</c:v>
                </c:pt>
                <c:pt idx="53">
                  <c:v>1973</c:v>
                </c:pt>
                <c:pt idx="54">
                  <c:v>1974</c:v>
                </c:pt>
                <c:pt idx="55">
                  <c:v>1975</c:v>
                </c:pt>
                <c:pt idx="56">
                  <c:v>1976</c:v>
                </c:pt>
                <c:pt idx="57">
                  <c:v>1977</c:v>
                </c:pt>
                <c:pt idx="58">
                  <c:v>1978</c:v>
                </c:pt>
                <c:pt idx="59">
                  <c:v>1979</c:v>
                </c:pt>
                <c:pt idx="60">
                  <c:v>1980</c:v>
                </c:pt>
                <c:pt idx="61">
                  <c:v>1981</c:v>
                </c:pt>
                <c:pt idx="62">
                  <c:v>1982</c:v>
                </c:pt>
                <c:pt idx="63">
                  <c:v>1983</c:v>
                </c:pt>
                <c:pt idx="64">
                  <c:v>1984</c:v>
                </c:pt>
                <c:pt idx="65">
                  <c:v>1985</c:v>
                </c:pt>
                <c:pt idx="66">
                  <c:v>1986</c:v>
                </c:pt>
                <c:pt idx="67">
                  <c:v>1987</c:v>
                </c:pt>
                <c:pt idx="68">
                  <c:v>1988</c:v>
                </c:pt>
                <c:pt idx="69">
                  <c:v>1989</c:v>
                </c:pt>
                <c:pt idx="70">
                  <c:v>1990</c:v>
                </c:pt>
                <c:pt idx="71">
                  <c:v>1991</c:v>
                </c:pt>
                <c:pt idx="72">
                  <c:v>1992</c:v>
                </c:pt>
                <c:pt idx="73">
                  <c:v>1993</c:v>
                </c:pt>
                <c:pt idx="74">
                  <c:v>1994</c:v>
                </c:pt>
                <c:pt idx="75">
                  <c:v>1995</c:v>
                </c:pt>
                <c:pt idx="76">
                  <c:v>1996</c:v>
                </c:pt>
                <c:pt idx="77">
                  <c:v>1997</c:v>
                </c:pt>
                <c:pt idx="78">
                  <c:v>1998</c:v>
                </c:pt>
                <c:pt idx="79">
                  <c:v>1999</c:v>
                </c:pt>
                <c:pt idx="80">
                  <c:v>2000</c:v>
                </c:pt>
                <c:pt idx="81">
                  <c:v>2001</c:v>
                </c:pt>
                <c:pt idx="82">
                  <c:v>2002</c:v>
                </c:pt>
                <c:pt idx="83">
                  <c:v>2003</c:v>
                </c:pt>
                <c:pt idx="84">
                  <c:v>2004</c:v>
                </c:pt>
                <c:pt idx="85">
                  <c:v>2005</c:v>
                </c:pt>
                <c:pt idx="86">
                  <c:v>2006</c:v>
                </c:pt>
                <c:pt idx="87">
                  <c:v>2007</c:v>
                </c:pt>
                <c:pt idx="88">
                  <c:v>2008</c:v>
                </c:pt>
                <c:pt idx="89">
                  <c:v>2009</c:v>
                </c:pt>
                <c:pt idx="90">
                  <c:v>2010</c:v>
                </c:pt>
              </c:numCache>
            </c:numRef>
          </c:cat>
          <c:val>
            <c:numRef>
              <c:f>Data!$D$3:$D$93</c:f>
              <c:numCache>
                <c:ptCount val="91"/>
                <c:pt idx="1">
                  <c:v>11.6314</c:v>
                </c:pt>
                <c:pt idx="2">
                  <c:v>10.68477</c:v>
                </c:pt>
                <c:pt idx="3">
                  <c:v>11.76132</c:v>
                </c:pt>
                <c:pt idx="4">
                  <c:v>11.67495</c:v>
                </c:pt>
                <c:pt idx="5">
                  <c:v>11.31364</c:v>
                </c:pt>
                <c:pt idx="6">
                  <c:v>11.07482</c:v>
                </c:pt>
                <c:pt idx="7">
                  <c:v>11.68292</c:v>
                </c:pt>
                <c:pt idx="8">
                  <c:v>11.84713</c:v>
                </c:pt>
                <c:pt idx="9">
                  <c:v>10.66542</c:v>
                </c:pt>
                <c:pt idx="10">
                  <c:v>9.749785</c:v>
                </c:pt>
                <c:pt idx="11">
                  <c:v>9.343923</c:v>
                </c:pt>
                <c:pt idx="12">
                  <c:v>9.267618</c:v>
                </c:pt>
                <c:pt idx="13">
                  <c:v>10.32351</c:v>
                </c:pt>
                <c:pt idx="14">
                  <c:v>10.35757</c:v>
                </c:pt>
                <c:pt idx="15">
                  <c:v>10.53739</c:v>
                </c:pt>
                <c:pt idx="16">
                  <c:v>11.28367</c:v>
                </c:pt>
                <c:pt idx="17">
                  <c:v>9.834606</c:v>
                </c:pt>
                <c:pt idx="18">
                  <c:v>10.38586</c:v>
                </c:pt>
                <c:pt idx="19">
                  <c:v>10.72735</c:v>
                </c:pt>
                <c:pt idx="20">
                  <c:v>10.29801</c:v>
                </c:pt>
                <c:pt idx="21">
                  <c:v>10.7823</c:v>
                </c:pt>
                <c:pt idx="22">
                  <c:v>10.42831</c:v>
                </c:pt>
                <c:pt idx="23">
                  <c:v>10.44749</c:v>
                </c:pt>
                <c:pt idx="24">
                  <c:v>9.031387</c:v>
                </c:pt>
                <c:pt idx="25">
                  <c:v>8.436974</c:v>
                </c:pt>
                <c:pt idx="26">
                  <c:v>9.50908</c:v>
                </c:pt>
                <c:pt idx="27">
                  <c:v>10.62005</c:v>
                </c:pt>
                <c:pt idx="28">
                  <c:v>10.79862</c:v>
                </c:pt>
                <c:pt idx="29">
                  <c:v>11.25572</c:v>
                </c:pt>
                <c:pt idx="30">
                  <c:v>14.12984</c:v>
                </c:pt>
                <c:pt idx="31">
                  <c:v>9.084048</c:v>
                </c:pt>
                <c:pt idx="32">
                  <c:v>8.989485</c:v>
                </c:pt>
                <c:pt idx="33">
                  <c:v>8.711291</c:v>
                </c:pt>
                <c:pt idx="34">
                  <c:v>8.059411</c:v>
                </c:pt>
                <c:pt idx="35">
                  <c:v>7.542427</c:v>
                </c:pt>
                <c:pt idx="36">
                  <c:v>7.905793</c:v>
                </c:pt>
                <c:pt idx="37">
                  <c:v>7.040835</c:v>
                </c:pt>
                <c:pt idx="38">
                  <c:v>7.443652</c:v>
                </c:pt>
                <c:pt idx="39">
                  <c:v>7.394512</c:v>
                </c:pt>
                <c:pt idx="40">
                  <c:v>7.092422</c:v>
                </c:pt>
                <c:pt idx="41">
                  <c:v>7.095926</c:v>
                </c:pt>
                <c:pt idx="42">
                  <c:v>7.226224</c:v>
                </c:pt>
                <c:pt idx="43">
                  <c:v>7.35788</c:v>
                </c:pt>
                <c:pt idx="44">
                  <c:v>6.838895</c:v>
                </c:pt>
                <c:pt idx="45">
                  <c:v>6.693832</c:v>
                </c:pt>
                <c:pt idx="46">
                  <c:v>6.474776</c:v>
                </c:pt>
                <c:pt idx="47">
                  <c:v>6.582019</c:v>
                </c:pt>
                <c:pt idx="48">
                  <c:v>6.380515</c:v>
                </c:pt>
                <c:pt idx="49">
                  <c:v>6.247537</c:v>
                </c:pt>
                <c:pt idx="50">
                  <c:v>5.915835</c:v>
                </c:pt>
                <c:pt idx="51">
                  <c:v>5.923273</c:v>
                </c:pt>
                <c:pt idx="52">
                  <c:v>6.063846</c:v>
                </c:pt>
                <c:pt idx="53">
                  <c:v>5.67231</c:v>
                </c:pt>
                <c:pt idx="54">
                  <c:v>5.221173</c:v>
                </c:pt>
                <c:pt idx="55">
                  <c:v>5.134846</c:v>
                </c:pt>
                <c:pt idx="56">
                  <c:v>4.985606</c:v>
                </c:pt>
                <c:pt idx="57">
                  <c:v>4.923252</c:v>
                </c:pt>
                <c:pt idx="58">
                  <c:v>4.870783</c:v>
                </c:pt>
                <c:pt idx="59">
                  <c:v>4.825983</c:v>
                </c:pt>
                <c:pt idx="60">
                  <c:v>4.78862</c:v>
                </c:pt>
                <c:pt idx="61">
                  <c:v>4.61483</c:v>
                </c:pt>
                <c:pt idx="62">
                  <c:v>4.668778</c:v>
                </c:pt>
                <c:pt idx="63">
                  <c:v>4.682786</c:v>
                </c:pt>
                <c:pt idx="64">
                  <c:v>4.75242</c:v>
                </c:pt>
                <c:pt idx="65">
                  <c:v>5.018337</c:v>
                </c:pt>
                <c:pt idx="66">
                  <c:v>5.393577</c:v>
                </c:pt>
                <c:pt idx="67">
                  <c:v>6.667771</c:v>
                </c:pt>
                <c:pt idx="68">
                  <c:v>8.41053</c:v>
                </c:pt>
                <c:pt idx="69">
                  <c:v>6.430696</c:v>
                </c:pt>
                <c:pt idx="70">
                  <c:v>6.336555</c:v>
                </c:pt>
                <c:pt idx="71">
                  <c:v>6.412619</c:v>
                </c:pt>
                <c:pt idx="72">
                  <c:v>6.546458</c:v>
                </c:pt>
                <c:pt idx="73">
                  <c:v>6.955285</c:v>
                </c:pt>
                <c:pt idx="74">
                  <c:v>7.130435</c:v>
                </c:pt>
                <c:pt idx="75">
                  <c:v>7.22511</c:v>
                </c:pt>
                <c:pt idx="76">
                  <c:v>7.235911</c:v>
                </c:pt>
                <c:pt idx="77">
                  <c:v>7.808034</c:v>
                </c:pt>
                <c:pt idx="78">
                  <c:v>7.836614</c:v>
                </c:pt>
                <c:pt idx="79">
                  <c:v>8.84167</c:v>
                </c:pt>
                <c:pt idx="80">
                  <c:v>9.027678</c:v>
                </c:pt>
                <c:pt idx="81">
                  <c:v>8.308864</c:v>
                </c:pt>
                <c:pt idx="82">
                  <c:v>8.785147</c:v>
                </c:pt>
                <c:pt idx="83">
                  <c:v>9.177134</c:v>
                </c:pt>
                <c:pt idx="84">
                  <c:v>8.887907</c:v>
                </c:pt>
                <c:pt idx="85">
                  <c:v>9.116723</c:v>
                </c:pt>
                <c:pt idx="86">
                  <c:v>10.05767</c:v>
                </c:pt>
                <c:pt idx="87">
                  <c:v>9.838809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Data!$AK$2</c:f>
              <c:strCache>
                <c:ptCount val="1"/>
                <c:pt idx="0">
                  <c:v>MP wage/Average wage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Data!$AC$24:$AC$114</c:f>
              <c:numCache>
                <c:ptCount val="91"/>
                <c:pt idx="0">
                  <c:v>1920</c:v>
                </c:pt>
                <c:pt idx="1">
                  <c:v>1921</c:v>
                </c:pt>
                <c:pt idx="2">
                  <c:v>1922</c:v>
                </c:pt>
                <c:pt idx="3">
                  <c:v>1923</c:v>
                </c:pt>
                <c:pt idx="4">
                  <c:v>1924</c:v>
                </c:pt>
                <c:pt idx="5">
                  <c:v>1925</c:v>
                </c:pt>
                <c:pt idx="6">
                  <c:v>1926</c:v>
                </c:pt>
                <c:pt idx="7">
                  <c:v>1927</c:v>
                </c:pt>
                <c:pt idx="8">
                  <c:v>1928</c:v>
                </c:pt>
                <c:pt idx="9">
                  <c:v>1929</c:v>
                </c:pt>
                <c:pt idx="10">
                  <c:v>1930</c:v>
                </c:pt>
                <c:pt idx="11">
                  <c:v>1931</c:v>
                </c:pt>
                <c:pt idx="12">
                  <c:v>1932</c:v>
                </c:pt>
                <c:pt idx="13">
                  <c:v>1933</c:v>
                </c:pt>
                <c:pt idx="14">
                  <c:v>1934</c:v>
                </c:pt>
                <c:pt idx="15">
                  <c:v>1935</c:v>
                </c:pt>
                <c:pt idx="16">
                  <c:v>1936</c:v>
                </c:pt>
                <c:pt idx="17">
                  <c:v>1937</c:v>
                </c:pt>
                <c:pt idx="18">
                  <c:v>1938</c:v>
                </c:pt>
                <c:pt idx="19">
                  <c:v>1939</c:v>
                </c:pt>
                <c:pt idx="20">
                  <c:v>1940</c:v>
                </c:pt>
                <c:pt idx="21">
                  <c:v>1941</c:v>
                </c:pt>
                <c:pt idx="22">
                  <c:v>1942</c:v>
                </c:pt>
                <c:pt idx="23">
                  <c:v>1943</c:v>
                </c:pt>
                <c:pt idx="24">
                  <c:v>1944</c:v>
                </c:pt>
                <c:pt idx="25">
                  <c:v>1945</c:v>
                </c:pt>
                <c:pt idx="26">
                  <c:v>1946</c:v>
                </c:pt>
                <c:pt idx="27">
                  <c:v>1947</c:v>
                </c:pt>
                <c:pt idx="28">
                  <c:v>1948</c:v>
                </c:pt>
                <c:pt idx="29">
                  <c:v>1949</c:v>
                </c:pt>
                <c:pt idx="30">
                  <c:v>1950</c:v>
                </c:pt>
                <c:pt idx="31">
                  <c:v>1951</c:v>
                </c:pt>
                <c:pt idx="32">
                  <c:v>1952</c:v>
                </c:pt>
                <c:pt idx="33">
                  <c:v>1953</c:v>
                </c:pt>
                <c:pt idx="34">
                  <c:v>1954</c:v>
                </c:pt>
                <c:pt idx="35">
                  <c:v>1955</c:v>
                </c:pt>
                <c:pt idx="36">
                  <c:v>1956</c:v>
                </c:pt>
                <c:pt idx="37">
                  <c:v>1957</c:v>
                </c:pt>
                <c:pt idx="38">
                  <c:v>1958</c:v>
                </c:pt>
                <c:pt idx="39">
                  <c:v>1959</c:v>
                </c:pt>
                <c:pt idx="40">
                  <c:v>1960</c:v>
                </c:pt>
                <c:pt idx="41">
                  <c:v>1961</c:v>
                </c:pt>
                <c:pt idx="42">
                  <c:v>1962</c:v>
                </c:pt>
                <c:pt idx="43">
                  <c:v>1963</c:v>
                </c:pt>
                <c:pt idx="44">
                  <c:v>1964</c:v>
                </c:pt>
                <c:pt idx="45">
                  <c:v>1965</c:v>
                </c:pt>
                <c:pt idx="46">
                  <c:v>1966</c:v>
                </c:pt>
                <c:pt idx="47">
                  <c:v>1967</c:v>
                </c:pt>
                <c:pt idx="48">
                  <c:v>1968</c:v>
                </c:pt>
                <c:pt idx="49">
                  <c:v>1969</c:v>
                </c:pt>
                <c:pt idx="50">
                  <c:v>1970</c:v>
                </c:pt>
                <c:pt idx="51">
                  <c:v>1971</c:v>
                </c:pt>
                <c:pt idx="52">
                  <c:v>1972</c:v>
                </c:pt>
                <c:pt idx="53">
                  <c:v>1973</c:v>
                </c:pt>
                <c:pt idx="54">
                  <c:v>1974</c:v>
                </c:pt>
                <c:pt idx="55">
                  <c:v>1975</c:v>
                </c:pt>
                <c:pt idx="56">
                  <c:v>1976</c:v>
                </c:pt>
                <c:pt idx="57">
                  <c:v>1977</c:v>
                </c:pt>
                <c:pt idx="58">
                  <c:v>1978</c:v>
                </c:pt>
                <c:pt idx="59">
                  <c:v>1979</c:v>
                </c:pt>
                <c:pt idx="60">
                  <c:v>1980</c:v>
                </c:pt>
                <c:pt idx="61">
                  <c:v>1981</c:v>
                </c:pt>
                <c:pt idx="62">
                  <c:v>1982</c:v>
                </c:pt>
                <c:pt idx="63">
                  <c:v>1983</c:v>
                </c:pt>
                <c:pt idx="64">
                  <c:v>1984</c:v>
                </c:pt>
                <c:pt idx="65">
                  <c:v>1985</c:v>
                </c:pt>
                <c:pt idx="66">
                  <c:v>1986</c:v>
                </c:pt>
                <c:pt idx="67">
                  <c:v>1987</c:v>
                </c:pt>
                <c:pt idx="68">
                  <c:v>1988</c:v>
                </c:pt>
                <c:pt idx="69">
                  <c:v>1989</c:v>
                </c:pt>
                <c:pt idx="70">
                  <c:v>1990</c:v>
                </c:pt>
                <c:pt idx="71">
                  <c:v>1991</c:v>
                </c:pt>
                <c:pt idx="72">
                  <c:v>1992</c:v>
                </c:pt>
                <c:pt idx="73">
                  <c:v>1993</c:v>
                </c:pt>
                <c:pt idx="74">
                  <c:v>1994</c:v>
                </c:pt>
                <c:pt idx="75">
                  <c:v>1995</c:v>
                </c:pt>
                <c:pt idx="76">
                  <c:v>1996</c:v>
                </c:pt>
                <c:pt idx="77">
                  <c:v>1997</c:v>
                </c:pt>
                <c:pt idx="78">
                  <c:v>1998</c:v>
                </c:pt>
                <c:pt idx="79">
                  <c:v>1999</c:v>
                </c:pt>
                <c:pt idx="80">
                  <c:v>2000</c:v>
                </c:pt>
                <c:pt idx="81">
                  <c:v>2001</c:v>
                </c:pt>
                <c:pt idx="82">
                  <c:v>2002</c:v>
                </c:pt>
                <c:pt idx="83">
                  <c:v>2003</c:v>
                </c:pt>
                <c:pt idx="84">
                  <c:v>2004</c:v>
                </c:pt>
                <c:pt idx="85">
                  <c:v>2005</c:v>
                </c:pt>
                <c:pt idx="86">
                  <c:v>2006</c:v>
                </c:pt>
                <c:pt idx="87">
                  <c:v>2007</c:v>
                </c:pt>
                <c:pt idx="88">
                  <c:v>2008</c:v>
                </c:pt>
                <c:pt idx="89">
                  <c:v>2009</c:v>
                </c:pt>
                <c:pt idx="90">
                  <c:v>2010</c:v>
                </c:pt>
              </c:numCache>
            </c:numRef>
          </c:cat>
          <c:val>
            <c:numRef>
              <c:f>Data!$AK$24:$AK$114</c:f>
              <c:numCache>
                <c:ptCount val="91"/>
                <c:pt idx="0">
                  <c:v>6.622516556291391</c:v>
                </c:pt>
                <c:pt idx="1">
                  <c:v>5.602240896358543</c:v>
                </c:pt>
                <c:pt idx="11">
                  <c:v>4.123711340206185</c:v>
                </c:pt>
                <c:pt idx="12">
                  <c:v>4.285714285714286</c:v>
                </c:pt>
                <c:pt idx="13">
                  <c:v>4.910714285714286</c:v>
                </c:pt>
                <c:pt idx="15">
                  <c:v>5.014749262536873</c:v>
                </c:pt>
                <c:pt idx="16">
                  <c:v>5.475504322766571</c:v>
                </c:pt>
                <c:pt idx="18">
                  <c:v>5.2631578947368425</c:v>
                </c:pt>
                <c:pt idx="27">
                  <c:v>4.918032786885246</c:v>
                </c:pt>
                <c:pt idx="32">
                  <c:v>2.690238278247502</c:v>
                </c:pt>
                <c:pt idx="35">
                  <c:v>2.2165927802406586</c:v>
                </c:pt>
                <c:pt idx="36">
                  <c:v>2.8059701492537314</c:v>
                </c:pt>
                <c:pt idx="39">
                  <c:v>2.96655879180151</c:v>
                </c:pt>
                <c:pt idx="44">
                  <c:v>3.0905077262693155</c:v>
                </c:pt>
                <c:pt idx="48">
                  <c:v>3.347427766032417</c:v>
                </c:pt>
                <c:pt idx="50">
                  <c:v>2.796585222254931</c:v>
                </c:pt>
                <c:pt idx="53">
                  <c:v>3.17703768624014</c:v>
                </c:pt>
                <c:pt idx="55">
                  <c:v>2.888086642599278</c:v>
                </c:pt>
                <c:pt idx="56">
                  <c:v>2.6632410076450683</c:v>
                </c:pt>
                <c:pt idx="57">
                  <c:v>2.689438251848582</c:v>
                </c:pt>
                <c:pt idx="58">
                  <c:v>2.6112409797743674</c:v>
                </c:pt>
                <c:pt idx="59">
                  <c:v>2.607565011820331</c:v>
                </c:pt>
                <c:pt idx="60">
                  <c:v>2.4616436015718435</c:v>
                </c:pt>
                <c:pt idx="61">
                  <c:v>2.518730449378195</c:v>
                </c:pt>
                <c:pt idx="62">
                  <c:v>2.4195174406882183</c:v>
                </c:pt>
                <c:pt idx="63">
                  <c:v>2.4270776669688727</c:v>
                </c:pt>
                <c:pt idx="64">
                  <c:v>2.4279209162930093</c:v>
                </c:pt>
                <c:pt idx="65">
                  <c:v>2.377597179413265</c:v>
                </c:pt>
                <c:pt idx="66">
                  <c:v>2.359288633785233</c:v>
                </c:pt>
                <c:pt idx="67">
                  <c:v>2.3533667688763984</c:v>
                </c:pt>
                <c:pt idx="68">
                  <c:v>2.27007316116227</c:v>
                </c:pt>
                <c:pt idx="69">
                  <c:v>2.3735030747653467</c:v>
                </c:pt>
                <c:pt idx="70">
                  <c:v>2.3600754576441347</c:v>
                </c:pt>
                <c:pt idx="71">
                  <c:v>2.4108389835136967</c:v>
                </c:pt>
                <c:pt idx="72">
                  <c:v>2.5275649909385804</c:v>
                </c:pt>
                <c:pt idx="73">
                  <c:v>2.541878449766221</c:v>
                </c:pt>
                <c:pt idx="74">
                  <c:v>2.4686932604670395</c:v>
                </c:pt>
                <c:pt idx="75">
                  <c:v>2.6574921621319</c:v>
                </c:pt>
                <c:pt idx="76">
                  <c:v>2.727019413417788</c:v>
                </c:pt>
                <c:pt idx="77">
                  <c:v>2.697431943030195</c:v>
                </c:pt>
                <c:pt idx="79">
                  <c:v>2.6974501997059623</c:v>
                </c:pt>
                <c:pt idx="80">
                  <c:v>2.7733063237413105</c:v>
                </c:pt>
                <c:pt idx="81">
                  <c:v>2.7522909367289774</c:v>
                </c:pt>
                <c:pt idx="82">
                  <c:v>2.7396272665008468</c:v>
                </c:pt>
                <c:pt idx="83">
                  <c:v>2.707060063224447</c:v>
                </c:pt>
                <c:pt idx="84">
                  <c:v>2.7132728520240907</c:v>
                </c:pt>
                <c:pt idx="85">
                  <c:v>2.6802507836990594</c:v>
                </c:pt>
                <c:pt idx="86">
                  <c:v>2.7428057553956835</c:v>
                </c:pt>
                <c:pt idx="87">
                  <c:v>2.809383775178544</c:v>
                </c:pt>
                <c:pt idx="88">
                  <c:v>2.84527362115975</c:v>
                </c:pt>
                <c:pt idx="89">
                  <c:v>2.8114509319328596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Data!$AJ$2</c:f>
              <c:strCache>
                <c:ptCount val="1"/>
                <c:pt idx="0">
                  <c:v>Top federal public servants' wage/Average wage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Data!$AC$24:$AC$114</c:f>
              <c:numCache>
                <c:ptCount val="91"/>
                <c:pt idx="0">
                  <c:v>1920</c:v>
                </c:pt>
                <c:pt idx="1">
                  <c:v>1921</c:v>
                </c:pt>
                <c:pt idx="2">
                  <c:v>1922</c:v>
                </c:pt>
                <c:pt idx="3">
                  <c:v>1923</c:v>
                </c:pt>
                <c:pt idx="4">
                  <c:v>1924</c:v>
                </c:pt>
                <c:pt idx="5">
                  <c:v>1925</c:v>
                </c:pt>
                <c:pt idx="6">
                  <c:v>1926</c:v>
                </c:pt>
                <c:pt idx="7">
                  <c:v>1927</c:v>
                </c:pt>
                <c:pt idx="8">
                  <c:v>1928</c:v>
                </c:pt>
                <c:pt idx="9">
                  <c:v>1929</c:v>
                </c:pt>
                <c:pt idx="10">
                  <c:v>1930</c:v>
                </c:pt>
                <c:pt idx="11">
                  <c:v>1931</c:v>
                </c:pt>
                <c:pt idx="12">
                  <c:v>1932</c:v>
                </c:pt>
                <c:pt idx="13">
                  <c:v>1933</c:v>
                </c:pt>
                <c:pt idx="14">
                  <c:v>1934</c:v>
                </c:pt>
                <c:pt idx="15">
                  <c:v>1935</c:v>
                </c:pt>
                <c:pt idx="16">
                  <c:v>1936</c:v>
                </c:pt>
                <c:pt idx="17">
                  <c:v>1937</c:v>
                </c:pt>
                <c:pt idx="18">
                  <c:v>1938</c:v>
                </c:pt>
                <c:pt idx="19">
                  <c:v>1939</c:v>
                </c:pt>
                <c:pt idx="20">
                  <c:v>1940</c:v>
                </c:pt>
                <c:pt idx="21">
                  <c:v>1941</c:v>
                </c:pt>
                <c:pt idx="22">
                  <c:v>1942</c:v>
                </c:pt>
                <c:pt idx="23">
                  <c:v>1943</c:v>
                </c:pt>
                <c:pt idx="24">
                  <c:v>1944</c:v>
                </c:pt>
                <c:pt idx="25">
                  <c:v>1945</c:v>
                </c:pt>
                <c:pt idx="26">
                  <c:v>1946</c:v>
                </c:pt>
                <c:pt idx="27">
                  <c:v>1947</c:v>
                </c:pt>
                <c:pt idx="28">
                  <c:v>1948</c:v>
                </c:pt>
                <c:pt idx="29">
                  <c:v>1949</c:v>
                </c:pt>
                <c:pt idx="30">
                  <c:v>1950</c:v>
                </c:pt>
                <c:pt idx="31">
                  <c:v>1951</c:v>
                </c:pt>
                <c:pt idx="32">
                  <c:v>1952</c:v>
                </c:pt>
                <c:pt idx="33">
                  <c:v>1953</c:v>
                </c:pt>
                <c:pt idx="34">
                  <c:v>1954</c:v>
                </c:pt>
                <c:pt idx="35">
                  <c:v>1955</c:v>
                </c:pt>
                <c:pt idx="36">
                  <c:v>1956</c:v>
                </c:pt>
                <c:pt idx="37">
                  <c:v>1957</c:v>
                </c:pt>
                <c:pt idx="38">
                  <c:v>1958</c:v>
                </c:pt>
                <c:pt idx="39">
                  <c:v>1959</c:v>
                </c:pt>
                <c:pt idx="40">
                  <c:v>1960</c:v>
                </c:pt>
                <c:pt idx="41">
                  <c:v>1961</c:v>
                </c:pt>
                <c:pt idx="42">
                  <c:v>1962</c:v>
                </c:pt>
                <c:pt idx="43">
                  <c:v>1963</c:v>
                </c:pt>
                <c:pt idx="44">
                  <c:v>1964</c:v>
                </c:pt>
                <c:pt idx="45">
                  <c:v>1965</c:v>
                </c:pt>
                <c:pt idx="46">
                  <c:v>1966</c:v>
                </c:pt>
                <c:pt idx="47">
                  <c:v>1967</c:v>
                </c:pt>
                <c:pt idx="48">
                  <c:v>1968</c:v>
                </c:pt>
                <c:pt idx="49">
                  <c:v>1969</c:v>
                </c:pt>
                <c:pt idx="50">
                  <c:v>1970</c:v>
                </c:pt>
                <c:pt idx="51">
                  <c:v>1971</c:v>
                </c:pt>
                <c:pt idx="52">
                  <c:v>1972</c:v>
                </c:pt>
                <c:pt idx="53">
                  <c:v>1973</c:v>
                </c:pt>
                <c:pt idx="54">
                  <c:v>1974</c:v>
                </c:pt>
                <c:pt idx="55">
                  <c:v>1975</c:v>
                </c:pt>
                <c:pt idx="56">
                  <c:v>1976</c:v>
                </c:pt>
                <c:pt idx="57">
                  <c:v>1977</c:v>
                </c:pt>
                <c:pt idx="58">
                  <c:v>1978</c:v>
                </c:pt>
                <c:pt idx="59">
                  <c:v>1979</c:v>
                </c:pt>
                <c:pt idx="60">
                  <c:v>1980</c:v>
                </c:pt>
                <c:pt idx="61">
                  <c:v>1981</c:v>
                </c:pt>
                <c:pt idx="62">
                  <c:v>1982</c:v>
                </c:pt>
                <c:pt idx="63">
                  <c:v>1983</c:v>
                </c:pt>
                <c:pt idx="64">
                  <c:v>1984</c:v>
                </c:pt>
                <c:pt idx="65">
                  <c:v>1985</c:v>
                </c:pt>
                <c:pt idx="66">
                  <c:v>1986</c:v>
                </c:pt>
                <c:pt idx="67">
                  <c:v>1987</c:v>
                </c:pt>
                <c:pt idx="68">
                  <c:v>1988</c:v>
                </c:pt>
                <c:pt idx="69">
                  <c:v>1989</c:v>
                </c:pt>
                <c:pt idx="70">
                  <c:v>1990</c:v>
                </c:pt>
                <c:pt idx="71">
                  <c:v>1991</c:v>
                </c:pt>
                <c:pt idx="72">
                  <c:v>1992</c:v>
                </c:pt>
                <c:pt idx="73">
                  <c:v>1993</c:v>
                </c:pt>
                <c:pt idx="74">
                  <c:v>1994</c:v>
                </c:pt>
                <c:pt idx="75">
                  <c:v>1995</c:v>
                </c:pt>
                <c:pt idx="76">
                  <c:v>1996</c:v>
                </c:pt>
                <c:pt idx="77">
                  <c:v>1997</c:v>
                </c:pt>
                <c:pt idx="78">
                  <c:v>1998</c:v>
                </c:pt>
                <c:pt idx="79">
                  <c:v>1999</c:v>
                </c:pt>
                <c:pt idx="80">
                  <c:v>2000</c:v>
                </c:pt>
                <c:pt idx="81">
                  <c:v>2001</c:v>
                </c:pt>
                <c:pt idx="82">
                  <c:v>2002</c:v>
                </c:pt>
                <c:pt idx="83">
                  <c:v>2003</c:v>
                </c:pt>
                <c:pt idx="84">
                  <c:v>2004</c:v>
                </c:pt>
                <c:pt idx="85">
                  <c:v>2005</c:v>
                </c:pt>
                <c:pt idx="86">
                  <c:v>2006</c:v>
                </c:pt>
                <c:pt idx="87">
                  <c:v>2007</c:v>
                </c:pt>
                <c:pt idx="88">
                  <c:v>2008</c:v>
                </c:pt>
                <c:pt idx="89">
                  <c:v>2009</c:v>
                </c:pt>
                <c:pt idx="90">
                  <c:v>2010</c:v>
                </c:pt>
              </c:numCache>
            </c:numRef>
          </c:cat>
          <c:val>
            <c:numRef>
              <c:f>Data!$AJ$24:$AJ$114</c:f>
              <c:numCache>
                <c:ptCount val="91"/>
                <c:pt idx="6">
                  <c:v>10.120481927710843</c:v>
                </c:pt>
                <c:pt idx="21">
                  <c:v>9.244709023658926</c:v>
                </c:pt>
                <c:pt idx="27">
                  <c:v>8.504918032786886</c:v>
                </c:pt>
                <c:pt idx="29">
                  <c:v>7.843236409608091</c:v>
                </c:pt>
                <c:pt idx="31">
                  <c:v>6.279202279202279</c:v>
                </c:pt>
                <c:pt idx="34">
                  <c:v>6.397306397306397</c:v>
                </c:pt>
                <c:pt idx="39">
                  <c:v>5.960086299892125</c:v>
                </c:pt>
                <c:pt idx="43">
                  <c:v>5.910599078341014</c:v>
                </c:pt>
                <c:pt idx="44">
                  <c:v>5.708609271523179</c:v>
                </c:pt>
                <c:pt idx="45">
                  <c:v>5.389733059548255</c:v>
                </c:pt>
                <c:pt idx="46">
                  <c:v>5.243361078081649</c:v>
                </c:pt>
                <c:pt idx="47">
                  <c:v>5.460879284649776</c:v>
                </c:pt>
                <c:pt idx="48">
                  <c:v>5.189570119802678</c:v>
                </c:pt>
                <c:pt idx="49">
                  <c:v>5.515074579498572</c:v>
                </c:pt>
                <c:pt idx="50">
                  <c:v>5.269060936120106</c:v>
                </c:pt>
                <c:pt idx="51">
                  <c:v>5.060816217658042</c:v>
                </c:pt>
                <c:pt idx="52">
                  <c:v>5.366162847391516</c:v>
                </c:pt>
                <c:pt idx="53">
                  <c:v>4.947852760736196</c:v>
                </c:pt>
                <c:pt idx="54">
                  <c:v>4.928492849284929</c:v>
                </c:pt>
                <c:pt idx="55">
                  <c:v>4.2671480144404335</c:v>
                </c:pt>
                <c:pt idx="56">
                  <c:v>4.225216192505327</c:v>
                </c:pt>
                <c:pt idx="57">
                  <c:v>3.9150204171724976</c:v>
                </c:pt>
                <c:pt idx="58">
                  <c:v>3.7670494969000914</c:v>
                </c:pt>
                <c:pt idx="59">
                  <c:v>3.8106855791962175</c:v>
                </c:pt>
                <c:pt idx="60">
                  <c:v>3.597385955920041</c:v>
                </c:pt>
                <c:pt idx="61">
                  <c:v>3.680018310826276</c:v>
                </c:pt>
                <c:pt idx="62">
                  <c:v>4.049331272262921</c:v>
                </c:pt>
                <c:pt idx="63">
                  <c:v>3.79818676337262</c:v>
                </c:pt>
                <c:pt idx="64">
                  <c:v>3.7995144390493225</c:v>
                </c:pt>
                <c:pt idx="65">
                  <c:v>3.7207574783245008</c:v>
                </c:pt>
                <c:pt idx="66">
                  <c:v>3.7658583587602377</c:v>
                </c:pt>
                <c:pt idx="67">
                  <c:v>3.6036067074521227</c:v>
                </c:pt>
                <c:pt idx="68">
                  <c:v>3.4954418518774952</c:v>
                </c:pt>
                <c:pt idx="69">
                  <c:v>3.3885424533390873</c:v>
                </c:pt>
                <c:pt idx="70">
                  <c:v>3.5839547254135193</c:v>
                </c:pt>
                <c:pt idx="71">
                  <c:v>3.8623436610047825</c:v>
                </c:pt>
                <c:pt idx="72">
                  <c:v>3.844821284437202</c:v>
                </c:pt>
                <c:pt idx="73">
                  <c:v>3.7907724884961516</c:v>
                </c:pt>
                <c:pt idx="74">
                  <c:v>3.736854405234868</c:v>
                </c:pt>
                <c:pt idx="75">
                  <c:v>3.7094810211622438</c:v>
                </c:pt>
                <c:pt idx="76">
                  <c:v>4.0048457086933915</c:v>
                </c:pt>
                <c:pt idx="78">
                  <c:v>4.172504855364617</c:v>
                </c:pt>
                <c:pt idx="79">
                  <c:v>4.381069262949339</c:v>
                </c:pt>
                <c:pt idx="80">
                  <c:v>4.528357057160255</c:v>
                </c:pt>
                <c:pt idx="81">
                  <c:v>4.416793581058711</c:v>
                </c:pt>
                <c:pt idx="82">
                  <c:v>4.475741266051637</c:v>
                </c:pt>
                <c:pt idx="83">
                  <c:v>4.499157007376185</c:v>
                </c:pt>
                <c:pt idx="84">
                  <c:v>4.713272852024091</c:v>
                </c:pt>
                <c:pt idx="85">
                  <c:v>4.783385579937304</c:v>
                </c:pt>
                <c:pt idx="86">
                  <c:v>4.850212137981922</c:v>
                </c:pt>
                <c:pt idx="87">
                  <c:v>4.924956331394963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Data!$AI$2</c:f>
              <c:strCache>
                <c:ptCount val="1"/>
                <c:pt idx="0">
                  <c:v>High Court Judges' wage/Average wage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Data!$AC$24:$AC$114</c:f>
              <c:numCache>
                <c:ptCount val="91"/>
                <c:pt idx="0">
                  <c:v>1920</c:v>
                </c:pt>
                <c:pt idx="1">
                  <c:v>1921</c:v>
                </c:pt>
                <c:pt idx="2">
                  <c:v>1922</c:v>
                </c:pt>
                <c:pt idx="3">
                  <c:v>1923</c:v>
                </c:pt>
                <c:pt idx="4">
                  <c:v>1924</c:v>
                </c:pt>
                <c:pt idx="5">
                  <c:v>1925</c:v>
                </c:pt>
                <c:pt idx="6">
                  <c:v>1926</c:v>
                </c:pt>
                <c:pt idx="7">
                  <c:v>1927</c:v>
                </c:pt>
                <c:pt idx="8">
                  <c:v>1928</c:v>
                </c:pt>
                <c:pt idx="9">
                  <c:v>1929</c:v>
                </c:pt>
                <c:pt idx="10">
                  <c:v>1930</c:v>
                </c:pt>
                <c:pt idx="11">
                  <c:v>1931</c:v>
                </c:pt>
                <c:pt idx="12">
                  <c:v>1932</c:v>
                </c:pt>
                <c:pt idx="13">
                  <c:v>1933</c:v>
                </c:pt>
                <c:pt idx="14">
                  <c:v>1934</c:v>
                </c:pt>
                <c:pt idx="15">
                  <c:v>1935</c:v>
                </c:pt>
                <c:pt idx="16">
                  <c:v>1936</c:v>
                </c:pt>
                <c:pt idx="17">
                  <c:v>1937</c:v>
                </c:pt>
                <c:pt idx="18">
                  <c:v>1938</c:v>
                </c:pt>
                <c:pt idx="19">
                  <c:v>1939</c:v>
                </c:pt>
                <c:pt idx="20">
                  <c:v>1940</c:v>
                </c:pt>
                <c:pt idx="21">
                  <c:v>1941</c:v>
                </c:pt>
                <c:pt idx="22">
                  <c:v>1942</c:v>
                </c:pt>
                <c:pt idx="23">
                  <c:v>1943</c:v>
                </c:pt>
                <c:pt idx="24">
                  <c:v>1944</c:v>
                </c:pt>
                <c:pt idx="25">
                  <c:v>1945</c:v>
                </c:pt>
                <c:pt idx="26">
                  <c:v>1946</c:v>
                </c:pt>
                <c:pt idx="27">
                  <c:v>1947</c:v>
                </c:pt>
                <c:pt idx="28">
                  <c:v>1948</c:v>
                </c:pt>
                <c:pt idx="29">
                  <c:v>1949</c:v>
                </c:pt>
                <c:pt idx="30">
                  <c:v>1950</c:v>
                </c:pt>
                <c:pt idx="31">
                  <c:v>1951</c:v>
                </c:pt>
                <c:pt idx="32">
                  <c:v>1952</c:v>
                </c:pt>
                <c:pt idx="33">
                  <c:v>1953</c:v>
                </c:pt>
                <c:pt idx="34">
                  <c:v>1954</c:v>
                </c:pt>
                <c:pt idx="35">
                  <c:v>1955</c:v>
                </c:pt>
                <c:pt idx="36">
                  <c:v>1956</c:v>
                </c:pt>
                <c:pt idx="37">
                  <c:v>1957</c:v>
                </c:pt>
                <c:pt idx="38">
                  <c:v>1958</c:v>
                </c:pt>
                <c:pt idx="39">
                  <c:v>1959</c:v>
                </c:pt>
                <c:pt idx="40">
                  <c:v>1960</c:v>
                </c:pt>
                <c:pt idx="41">
                  <c:v>1961</c:v>
                </c:pt>
                <c:pt idx="42">
                  <c:v>1962</c:v>
                </c:pt>
                <c:pt idx="43">
                  <c:v>1963</c:v>
                </c:pt>
                <c:pt idx="44">
                  <c:v>1964</c:v>
                </c:pt>
                <c:pt idx="45">
                  <c:v>1965</c:v>
                </c:pt>
                <c:pt idx="46">
                  <c:v>1966</c:v>
                </c:pt>
                <c:pt idx="47">
                  <c:v>1967</c:v>
                </c:pt>
                <c:pt idx="48">
                  <c:v>1968</c:v>
                </c:pt>
                <c:pt idx="49">
                  <c:v>1969</c:v>
                </c:pt>
                <c:pt idx="50">
                  <c:v>1970</c:v>
                </c:pt>
                <c:pt idx="51">
                  <c:v>1971</c:v>
                </c:pt>
                <c:pt idx="52">
                  <c:v>1972</c:v>
                </c:pt>
                <c:pt idx="53">
                  <c:v>1973</c:v>
                </c:pt>
                <c:pt idx="54">
                  <c:v>1974</c:v>
                </c:pt>
                <c:pt idx="55">
                  <c:v>1975</c:v>
                </c:pt>
                <c:pt idx="56">
                  <c:v>1976</c:v>
                </c:pt>
                <c:pt idx="57">
                  <c:v>1977</c:v>
                </c:pt>
                <c:pt idx="58">
                  <c:v>1978</c:v>
                </c:pt>
                <c:pt idx="59">
                  <c:v>1979</c:v>
                </c:pt>
                <c:pt idx="60">
                  <c:v>1980</c:v>
                </c:pt>
                <c:pt idx="61">
                  <c:v>1981</c:v>
                </c:pt>
                <c:pt idx="62">
                  <c:v>1982</c:v>
                </c:pt>
                <c:pt idx="63">
                  <c:v>1983</c:v>
                </c:pt>
                <c:pt idx="64">
                  <c:v>1984</c:v>
                </c:pt>
                <c:pt idx="65">
                  <c:v>1985</c:v>
                </c:pt>
                <c:pt idx="66">
                  <c:v>1986</c:v>
                </c:pt>
                <c:pt idx="67">
                  <c:v>1987</c:v>
                </c:pt>
                <c:pt idx="68">
                  <c:v>1988</c:v>
                </c:pt>
                <c:pt idx="69">
                  <c:v>1989</c:v>
                </c:pt>
                <c:pt idx="70">
                  <c:v>1990</c:v>
                </c:pt>
                <c:pt idx="71">
                  <c:v>1991</c:v>
                </c:pt>
                <c:pt idx="72">
                  <c:v>1992</c:v>
                </c:pt>
                <c:pt idx="73">
                  <c:v>1993</c:v>
                </c:pt>
                <c:pt idx="74">
                  <c:v>1994</c:v>
                </c:pt>
                <c:pt idx="75">
                  <c:v>1995</c:v>
                </c:pt>
                <c:pt idx="76">
                  <c:v>1996</c:v>
                </c:pt>
                <c:pt idx="77">
                  <c:v>1997</c:v>
                </c:pt>
                <c:pt idx="78">
                  <c:v>1998</c:v>
                </c:pt>
                <c:pt idx="79">
                  <c:v>1999</c:v>
                </c:pt>
                <c:pt idx="80">
                  <c:v>2000</c:v>
                </c:pt>
                <c:pt idx="81">
                  <c:v>2001</c:v>
                </c:pt>
                <c:pt idx="82">
                  <c:v>2002</c:v>
                </c:pt>
                <c:pt idx="83">
                  <c:v>2003</c:v>
                </c:pt>
                <c:pt idx="84">
                  <c:v>2004</c:v>
                </c:pt>
                <c:pt idx="85">
                  <c:v>2005</c:v>
                </c:pt>
                <c:pt idx="86">
                  <c:v>2006</c:v>
                </c:pt>
                <c:pt idx="87">
                  <c:v>2007</c:v>
                </c:pt>
                <c:pt idx="88">
                  <c:v>2008</c:v>
                </c:pt>
                <c:pt idx="89">
                  <c:v>2009</c:v>
                </c:pt>
                <c:pt idx="90">
                  <c:v>2010</c:v>
                </c:pt>
              </c:numCache>
            </c:numRef>
          </c:cat>
          <c:val>
            <c:numRef>
              <c:f>Data!$AI$24:$AI$114</c:f>
              <c:numCache>
                <c:ptCount val="91"/>
                <c:pt idx="0">
                  <c:v>19.867549668874172</c:v>
                </c:pt>
                <c:pt idx="1">
                  <c:v>16.80672268907563</c:v>
                </c:pt>
                <c:pt idx="10">
                  <c:v>14.218009478672986</c:v>
                </c:pt>
                <c:pt idx="20">
                  <c:v>13.971033390769804</c:v>
                </c:pt>
                <c:pt idx="30">
                  <c:v>10.309278350515465</c:v>
                </c:pt>
                <c:pt idx="35">
                  <c:v>8.233058898036733</c:v>
                </c:pt>
                <c:pt idx="40">
                  <c:v>8.534136546184738</c:v>
                </c:pt>
                <c:pt idx="45">
                  <c:v>8.624229979466119</c:v>
                </c:pt>
                <c:pt idx="50">
                  <c:v>7.94818957904033</c:v>
                </c:pt>
                <c:pt idx="55">
                  <c:v>6.281588447653429</c:v>
                </c:pt>
                <c:pt idx="60">
                  <c:v>6.266017426960533</c:v>
                </c:pt>
                <c:pt idx="65">
                  <c:v>6.111603876089319</c:v>
                </c:pt>
                <c:pt idx="70">
                  <c:v>6.274278820852866</c:v>
                </c:pt>
                <c:pt idx="74">
                  <c:v>6.38553220558362</c:v>
                </c:pt>
                <c:pt idx="80">
                  <c:v>7.572332049171926</c:v>
                </c:pt>
                <c:pt idx="83">
                  <c:v>8.043466807165437</c:v>
                </c:pt>
                <c:pt idx="84">
                  <c:v>8.46484206246347</c:v>
                </c:pt>
                <c:pt idx="85">
                  <c:v>8.361707258258983</c:v>
                </c:pt>
                <c:pt idx="86">
                  <c:v>8.347629588636783</c:v>
                </c:pt>
                <c:pt idx="87">
                  <c:v>8.340814115462003</c:v>
                </c:pt>
                <c:pt idx="88">
                  <c:v>8.017776251100281</c:v>
                </c:pt>
                <c:pt idx="89">
                  <c:v>8.346617238183503</c:v>
                </c:pt>
              </c:numCache>
            </c:numRef>
          </c:val>
          <c:smooth val="0"/>
        </c:ser>
        <c:ser>
          <c:idx val="2"/>
          <c:order val="5"/>
          <c:tx>
            <c:v>Wealth Share of Richest 200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Data!$AC$24:$AC$114</c:f>
              <c:numCache>
                <c:ptCount val="91"/>
                <c:pt idx="0">
                  <c:v>1920</c:v>
                </c:pt>
                <c:pt idx="1">
                  <c:v>1921</c:v>
                </c:pt>
                <c:pt idx="2">
                  <c:v>1922</c:v>
                </c:pt>
                <c:pt idx="3">
                  <c:v>1923</c:v>
                </c:pt>
                <c:pt idx="4">
                  <c:v>1924</c:v>
                </c:pt>
                <c:pt idx="5">
                  <c:v>1925</c:v>
                </c:pt>
                <c:pt idx="6">
                  <c:v>1926</c:v>
                </c:pt>
                <c:pt idx="7">
                  <c:v>1927</c:v>
                </c:pt>
                <c:pt idx="8">
                  <c:v>1928</c:v>
                </c:pt>
                <c:pt idx="9">
                  <c:v>1929</c:v>
                </c:pt>
                <c:pt idx="10">
                  <c:v>1930</c:v>
                </c:pt>
                <c:pt idx="11">
                  <c:v>1931</c:v>
                </c:pt>
                <c:pt idx="12">
                  <c:v>1932</c:v>
                </c:pt>
                <c:pt idx="13">
                  <c:v>1933</c:v>
                </c:pt>
                <c:pt idx="14">
                  <c:v>1934</c:v>
                </c:pt>
                <c:pt idx="15">
                  <c:v>1935</c:v>
                </c:pt>
                <c:pt idx="16">
                  <c:v>1936</c:v>
                </c:pt>
                <c:pt idx="17">
                  <c:v>1937</c:v>
                </c:pt>
                <c:pt idx="18">
                  <c:v>1938</c:v>
                </c:pt>
                <c:pt idx="19">
                  <c:v>1939</c:v>
                </c:pt>
                <c:pt idx="20">
                  <c:v>1940</c:v>
                </c:pt>
                <c:pt idx="21">
                  <c:v>1941</c:v>
                </c:pt>
                <c:pt idx="22">
                  <c:v>1942</c:v>
                </c:pt>
                <c:pt idx="23">
                  <c:v>1943</c:v>
                </c:pt>
                <c:pt idx="24">
                  <c:v>1944</c:v>
                </c:pt>
                <c:pt idx="25">
                  <c:v>1945</c:v>
                </c:pt>
                <c:pt idx="26">
                  <c:v>1946</c:v>
                </c:pt>
                <c:pt idx="27">
                  <c:v>1947</c:v>
                </c:pt>
                <c:pt idx="28">
                  <c:v>1948</c:v>
                </c:pt>
                <c:pt idx="29">
                  <c:v>1949</c:v>
                </c:pt>
                <c:pt idx="30">
                  <c:v>1950</c:v>
                </c:pt>
                <c:pt idx="31">
                  <c:v>1951</c:v>
                </c:pt>
                <c:pt idx="32">
                  <c:v>1952</c:v>
                </c:pt>
                <c:pt idx="33">
                  <c:v>1953</c:v>
                </c:pt>
                <c:pt idx="34">
                  <c:v>1954</c:v>
                </c:pt>
                <c:pt idx="35">
                  <c:v>1955</c:v>
                </c:pt>
                <c:pt idx="36">
                  <c:v>1956</c:v>
                </c:pt>
                <c:pt idx="37">
                  <c:v>1957</c:v>
                </c:pt>
                <c:pt idx="38">
                  <c:v>1958</c:v>
                </c:pt>
                <c:pt idx="39">
                  <c:v>1959</c:v>
                </c:pt>
                <c:pt idx="40">
                  <c:v>1960</c:v>
                </c:pt>
                <c:pt idx="41">
                  <c:v>1961</c:v>
                </c:pt>
                <c:pt idx="42">
                  <c:v>1962</c:v>
                </c:pt>
                <c:pt idx="43">
                  <c:v>1963</c:v>
                </c:pt>
                <c:pt idx="44">
                  <c:v>1964</c:v>
                </c:pt>
                <c:pt idx="45">
                  <c:v>1965</c:v>
                </c:pt>
                <c:pt idx="46">
                  <c:v>1966</c:v>
                </c:pt>
                <c:pt idx="47">
                  <c:v>1967</c:v>
                </c:pt>
                <c:pt idx="48">
                  <c:v>1968</c:v>
                </c:pt>
                <c:pt idx="49">
                  <c:v>1969</c:v>
                </c:pt>
                <c:pt idx="50">
                  <c:v>1970</c:v>
                </c:pt>
                <c:pt idx="51">
                  <c:v>1971</c:v>
                </c:pt>
                <c:pt idx="52">
                  <c:v>1972</c:v>
                </c:pt>
                <c:pt idx="53">
                  <c:v>1973</c:v>
                </c:pt>
                <c:pt idx="54">
                  <c:v>1974</c:v>
                </c:pt>
                <c:pt idx="55">
                  <c:v>1975</c:v>
                </c:pt>
                <c:pt idx="56">
                  <c:v>1976</c:v>
                </c:pt>
                <c:pt idx="57">
                  <c:v>1977</c:v>
                </c:pt>
                <c:pt idx="58">
                  <c:v>1978</c:v>
                </c:pt>
                <c:pt idx="59">
                  <c:v>1979</c:v>
                </c:pt>
                <c:pt idx="60">
                  <c:v>1980</c:v>
                </c:pt>
                <c:pt idx="61">
                  <c:v>1981</c:v>
                </c:pt>
                <c:pt idx="62">
                  <c:v>1982</c:v>
                </c:pt>
                <c:pt idx="63">
                  <c:v>1983</c:v>
                </c:pt>
                <c:pt idx="64">
                  <c:v>1984</c:v>
                </c:pt>
                <c:pt idx="65">
                  <c:v>1985</c:v>
                </c:pt>
                <c:pt idx="66">
                  <c:v>1986</c:v>
                </c:pt>
                <c:pt idx="67">
                  <c:v>1987</c:v>
                </c:pt>
                <c:pt idx="68">
                  <c:v>1988</c:v>
                </c:pt>
                <c:pt idx="69">
                  <c:v>1989</c:v>
                </c:pt>
                <c:pt idx="70">
                  <c:v>1990</c:v>
                </c:pt>
                <c:pt idx="71">
                  <c:v>1991</c:v>
                </c:pt>
                <c:pt idx="72">
                  <c:v>1992</c:v>
                </c:pt>
                <c:pt idx="73">
                  <c:v>1993</c:v>
                </c:pt>
                <c:pt idx="74">
                  <c:v>1994</c:v>
                </c:pt>
                <c:pt idx="75">
                  <c:v>1995</c:v>
                </c:pt>
                <c:pt idx="76">
                  <c:v>1996</c:v>
                </c:pt>
                <c:pt idx="77">
                  <c:v>1997</c:v>
                </c:pt>
                <c:pt idx="78">
                  <c:v>1998</c:v>
                </c:pt>
                <c:pt idx="79">
                  <c:v>1999</c:v>
                </c:pt>
                <c:pt idx="80">
                  <c:v>2000</c:v>
                </c:pt>
                <c:pt idx="81">
                  <c:v>2001</c:v>
                </c:pt>
                <c:pt idx="82">
                  <c:v>2002</c:v>
                </c:pt>
                <c:pt idx="83">
                  <c:v>2003</c:v>
                </c:pt>
                <c:pt idx="84">
                  <c:v>2004</c:v>
                </c:pt>
                <c:pt idx="85">
                  <c:v>2005</c:v>
                </c:pt>
                <c:pt idx="86">
                  <c:v>2006</c:v>
                </c:pt>
                <c:pt idx="87">
                  <c:v>2007</c:v>
                </c:pt>
                <c:pt idx="88">
                  <c:v>2008</c:v>
                </c:pt>
                <c:pt idx="89">
                  <c:v>2009</c:v>
                </c:pt>
                <c:pt idx="90">
                  <c:v>2010</c:v>
                </c:pt>
              </c:numCache>
            </c:numRef>
          </c:cat>
          <c:val>
            <c:numRef>
              <c:f>Data!$AO$24:$AO$114</c:f>
              <c:numCache>
                <c:ptCount val="91"/>
                <c:pt idx="64">
                  <c:v>1.030055030337237</c:v>
                </c:pt>
                <c:pt idx="65">
                  <c:v>1.3071081787626042</c:v>
                </c:pt>
                <c:pt idx="66">
                  <c:v>1.6616482658637226</c:v>
                </c:pt>
                <c:pt idx="67">
                  <c:v>2.138519757106398</c:v>
                </c:pt>
                <c:pt idx="68">
                  <c:v>2.0160310905999514</c:v>
                </c:pt>
                <c:pt idx="69">
                  <c:v>1.9336105061703954</c:v>
                </c:pt>
                <c:pt idx="70">
                  <c:v>1.6977173014560945</c:v>
                </c:pt>
                <c:pt idx="71">
                  <c:v>1.5585063275356899</c:v>
                </c:pt>
                <c:pt idx="72">
                  <c:v>1.4625870239279237</c:v>
                </c:pt>
                <c:pt idx="73">
                  <c:v>1.59538737124944</c:v>
                </c:pt>
                <c:pt idx="74">
                  <c:v>1.8790640520198658</c:v>
                </c:pt>
                <c:pt idx="75">
                  <c:v>1.8217338217338217</c:v>
                </c:pt>
                <c:pt idx="76">
                  <c:v>1.625502325371382</c:v>
                </c:pt>
                <c:pt idx="77">
                  <c:v>1.6590881160132729</c:v>
                </c:pt>
                <c:pt idx="78">
                  <c:v>1.8063392282349382</c:v>
                </c:pt>
                <c:pt idx="79">
                  <c:v>1.9669985187226564</c:v>
                </c:pt>
                <c:pt idx="80">
                  <c:v>1.914554986893022</c:v>
                </c:pt>
                <c:pt idx="81">
                  <c:v>1.7455869182099208</c:v>
                </c:pt>
                <c:pt idx="82">
                  <c:v>1.6704428424304838</c:v>
                </c:pt>
                <c:pt idx="83">
                  <c:v>1.4435767456729234</c:v>
                </c:pt>
              </c:numCache>
            </c:numRef>
          </c:val>
          <c:smooth val="0"/>
        </c:ser>
        <c:marker val="1"/>
        <c:axId val="53860049"/>
        <c:axId val="14978394"/>
      </c:lineChart>
      <c:lineChart>
        <c:grouping val="standard"/>
        <c:varyColors val="0"/>
        <c:ser>
          <c:idx val="3"/>
          <c:order val="4"/>
          <c:tx>
            <c:strRef>
              <c:f>Data!$AL$2</c:f>
              <c:strCache>
                <c:ptCount val="1"/>
                <c:pt idx="0">
                  <c:v>Salary of CEOs in Top 50 Companies/Average Wage (right scale)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Data!$AL$24:$AL$114</c:f>
              <c:numCache>
                <c:ptCount val="91"/>
                <c:pt idx="72">
                  <c:v>27.24388163806101</c:v>
                </c:pt>
                <c:pt idx="73">
                  <c:v>27.868039847923384</c:v>
                </c:pt>
                <c:pt idx="74">
                  <c:v>32.398439606665825</c:v>
                </c:pt>
                <c:pt idx="75">
                  <c:v>36.5693231441048</c:v>
                </c:pt>
                <c:pt idx="76">
                  <c:v>40.09772972091301</c:v>
                </c:pt>
                <c:pt idx="77">
                  <c:v>46.85690653432589</c:v>
                </c:pt>
                <c:pt idx="78">
                  <c:v>54.305698884067354</c:v>
                </c:pt>
                <c:pt idx="79">
                  <c:v>64.63384085359313</c:v>
                </c:pt>
                <c:pt idx="80">
                  <c:v>78.37604827964574</c:v>
                </c:pt>
                <c:pt idx="81">
                  <c:v>89.24792786464256</c:v>
                </c:pt>
                <c:pt idx="82">
                  <c:v>98.43802425180168</c:v>
                </c:pt>
              </c:numCache>
            </c:numRef>
          </c:val>
          <c:smooth val="0"/>
        </c:ser>
        <c:marker val="1"/>
        <c:axId val="587819"/>
        <c:axId val="5290372"/>
      </c:lineChart>
      <c:catAx>
        <c:axId val="5386004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78394"/>
        <c:crosses val="autoZero"/>
        <c:auto val="0"/>
        <c:lblOffset val="100"/>
        <c:tickLblSkip val="10"/>
        <c:tickMarkSkip val="5"/>
        <c:noMultiLvlLbl val="0"/>
      </c:catAx>
      <c:valAx>
        <c:axId val="149783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Ratio of wages or share of income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860049"/>
        <c:crossesAt val="1"/>
        <c:crossBetween val="between"/>
        <c:dispUnits/>
      </c:valAx>
      <c:catAx>
        <c:axId val="587819"/>
        <c:scaling>
          <c:orientation val="minMax"/>
        </c:scaling>
        <c:axPos val="b"/>
        <c:delete val="1"/>
        <c:majorTickMark val="out"/>
        <c:minorTickMark val="none"/>
        <c:tickLblPos val="none"/>
        <c:crossAx val="5290372"/>
        <c:crosses val="autoZero"/>
        <c:auto val="0"/>
        <c:lblOffset val="100"/>
        <c:tickLblSkip val="1"/>
        <c:noMultiLvlLbl val="0"/>
      </c:catAx>
      <c:valAx>
        <c:axId val="52903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Ratio of wages</a:t>
                </a:r>
              </a:p>
            </c:rich>
          </c:tx>
          <c:layout>
            <c:manualLayout>
              <c:xMode val="factor"/>
              <c:yMode val="factor"/>
              <c:x val="0.000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7819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075"/>
          <c:y val="0.21625"/>
          <c:w val="0.4955"/>
          <c:h val="0.27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2: Comparison with income trends for  MPs, top public servants, and judges</a:t>
            </a:r>
          </a:p>
        </c:rich>
      </c:tx>
      <c:layout>
        <c:manualLayout>
          <c:xMode val="factor"/>
          <c:yMode val="factor"/>
          <c:x val="-0.01875"/>
          <c:y val="-0.0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25"/>
          <c:y val="0.123"/>
          <c:w val="0.924"/>
          <c:h val="0.78125"/>
        </c:manualLayout>
      </c:layout>
      <c:lineChart>
        <c:grouping val="standard"/>
        <c:varyColors val="0"/>
        <c:ser>
          <c:idx val="1"/>
          <c:order val="0"/>
          <c:tx>
            <c:v>Top 1% share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Data!$AC$24:$AC$114</c:f>
              <c:numCache>
                <c:ptCount val="91"/>
                <c:pt idx="0">
                  <c:v>1920</c:v>
                </c:pt>
                <c:pt idx="1">
                  <c:v>1921</c:v>
                </c:pt>
                <c:pt idx="2">
                  <c:v>1922</c:v>
                </c:pt>
                <c:pt idx="3">
                  <c:v>1923</c:v>
                </c:pt>
                <c:pt idx="4">
                  <c:v>1924</c:v>
                </c:pt>
                <c:pt idx="5">
                  <c:v>1925</c:v>
                </c:pt>
                <c:pt idx="6">
                  <c:v>1926</c:v>
                </c:pt>
                <c:pt idx="7">
                  <c:v>1927</c:v>
                </c:pt>
                <c:pt idx="8">
                  <c:v>1928</c:v>
                </c:pt>
                <c:pt idx="9">
                  <c:v>1929</c:v>
                </c:pt>
                <c:pt idx="10">
                  <c:v>1930</c:v>
                </c:pt>
                <c:pt idx="11">
                  <c:v>1931</c:v>
                </c:pt>
                <c:pt idx="12">
                  <c:v>1932</c:v>
                </c:pt>
                <c:pt idx="13">
                  <c:v>1933</c:v>
                </c:pt>
                <c:pt idx="14">
                  <c:v>1934</c:v>
                </c:pt>
                <c:pt idx="15">
                  <c:v>1935</c:v>
                </c:pt>
                <c:pt idx="16">
                  <c:v>1936</c:v>
                </c:pt>
                <c:pt idx="17">
                  <c:v>1937</c:v>
                </c:pt>
                <c:pt idx="18">
                  <c:v>1938</c:v>
                </c:pt>
                <c:pt idx="19">
                  <c:v>1939</c:v>
                </c:pt>
                <c:pt idx="20">
                  <c:v>1940</c:v>
                </c:pt>
                <c:pt idx="21">
                  <c:v>1941</c:v>
                </c:pt>
                <c:pt idx="22">
                  <c:v>1942</c:v>
                </c:pt>
                <c:pt idx="23">
                  <c:v>1943</c:v>
                </c:pt>
                <c:pt idx="24">
                  <c:v>1944</c:v>
                </c:pt>
                <c:pt idx="25">
                  <c:v>1945</c:v>
                </c:pt>
                <c:pt idx="26">
                  <c:v>1946</c:v>
                </c:pt>
                <c:pt idx="27">
                  <c:v>1947</c:v>
                </c:pt>
                <c:pt idx="28">
                  <c:v>1948</c:v>
                </c:pt>
                <c:pt idx="29">
                  <c:v>1949</c:v>
                </c:pt>
                <c:pt idx="30">
                  <c:v>1950</c:v>
                </c:pt>
                <c:pt idx="31">
                  <c:v>1951</c:v>
                </c:pt>
                <c:pt idx="32">
                  <c:v>1952</c:v>
                </c:pt>
                <c:pt idx="33">
                  <c:v>1953</c:v>
                </c:pt>
                <c:pt idx="34">
                  <c:v>1954</c:v>
                </c:pt>
                <c:pt idx="35">
                  <c:v>1955</c:v>
                </c:pt>
                <c:pt idx="36">
                  <c:v>1956</c:v>
                </c:pt>
                <c:pt idx="37">
                  <c:v>1957</c:v>
                </c:pt>
                <c:pt idx="38">
                  <c:v>1958</c:v>
                </c:pt>
                <c:pt idx="39">
                  <c:v>1959</c:v>
                </c:pt>
                <c:pt idx="40">
                  <c:v>1960</c:v>
                </c:pt>
                <c:pt idx="41">
                  <c:v>1961</c:v>
                </c:pt>
                <c:pt idx="42">
                  <c:v>1962</c:v>
                </c:pt>
                <c:pt idx="43">
                  <c:v>1963</c:v>
                </c:pt>
                <c:pt idx="44">
                  <c:v>1964</c:v>
                </c:pt>
                <c:pt idx="45">
                  <c:v>1965</c:v>
                </c:pt>
                <c:pt idx="46">
                  <c:v>1966</c:v>
                </c:pt>
                <c:pt idx="47">
                  <c:v>1967</c:v>
                </c:pt>
                <c:pt idx="48">
                  <c:v>1968</c:v>
                </c:pt>
                <c:pt idx="49">
                  <c:v>1969</c:v>
                </c:pt>
                <c:pt idx="50">
                  <c:v>1970</c:v>
                </c:pt>
                <c:pt idx="51">
                  <c:v>1971</c:v>
                </c:pt>
                <c:pt idx="52">
                  <c:v>1972</c:v>
                </c:pt>
                <c:pt idx="53">
                  <c:v>1973</c:v>
                </c:pt>
                <c:pt idx="54">
                  <c:v>1974</c:v>
                </c:pt>
                <c:pt idx="55">
                  <c:v>1975</c:v>
                </c:pt>
                <c:pt idx="56">
                  <c:v>1976</c:v>
                </c:pt>
                <c:pt idx="57">
                  <c:v>1977</c:v>
                </c:pt>
                <c:pt idx="58">
                  <c:v>1978</c:v>
                </c:pt>
                <c:pt idx="59">
                  <c:v>1979</c:v>
                </c:pt>
                <c:pt idx="60">
                  <c:v>1980</c:v>
                </c:pt>
                <c:pt idx="61">
                  <c:v>1981</c:v>
                </c:pt>
                <c:pt idx="62">
                  <c:v>1982</c:v>
                </c:pt>
                <c:pt idx="63">
                  <c:v>1983</c:v>
                </c:pt>
                <c:pt idx="64">
                  <c:v>1984</c:v>
                </c:pt>
                <c:pt idx="65">
                  <c:v>1985</c:v>
                </c:pt>
                <c:pt idx="66">
                  <c:v>1986</c:v>
                </c:pt>
                <c:pt idx="67">
                  <c:v>1987</c:v>
                </c:pt>
                <c:pt idx="68">
                  <c:v>1988</c:v>
                </c:pt>
                <c:pt idx="69">
                  <c:v>1989</c:v>
                </c:pt>
                <c:pt idx="70">
                  <c:v>1990</c:v>
                </c:pt>
                <c:pt idx="71">
                  <c:v>1991</c:v>
                </c:pt>
                <c:pt idx="72">
                  <c:v>1992</c:v>
                </c:pt>
                <c:pt idx="73">
                  <c:v>1993</c:v>
                </c:pt>
                <c:pt idx="74">
                  <c:v>1994</c:v>
                </c:pt>
                <c:pt idx="75">
                  <c:v>1995</c:v>
                </c:pt>
                <c:pt idx="76">
                  <c:v>1996</c:v>
                </c:pt>
                <c:pt idx="77">
                  <c:v>1997</c:v>
                </c:pt>
                <c:pt idx="78">
                  <c:v>1998</c:v>
                </c:pt>
                <c:pt idx="79">
                  <c:v>1999</c:v>
                </c:pt>
                <c:pt idx="80">
                  <c:v>2000</c:v>
                </c:pt>
                <c:pt idx="81">
                  <c:v>2001</c:v>
                </c:pt>
                <c:pt idx="82">
                  <c:v>2002</c:v>
                </c:pt>
                <c:pt idx="83">
                  <c:v>2003</c:v>
                </c:pt>
                <c:pt idx="84">
                  <c:v>2004</c:v>
                </c:pt>
                <c:pt idx="85">
                  <c:v>2005</c:v>
                </c:pt>
                <c:pt idx="86">
                  <c:v>2006</c:v>
                </c:pt>
                <c:pt idx="87">
                  <c:v>2007</c:v>
                </c:pt>
                <c:pt idx="88">
                  <c:v>2008</c:v>
                </c:pt>
                <c:pt idx="89">
                  <c:v>2009</c:v>
                </c:pt>
                <c:pt idx="90">
                  <c:v>2010</c:v>
                </c:pt>
              </c:numCache>
            </c:numRef>
          </c:cat>
          <c:val>
            <c:numRef>
              <c:f>Data!$D$3:$D$93</c:f>
              <c:numCache>
                <c:ptCount val="91"/>
                <c:pt idx="1">
                  <c:v>11.6314</c:v>
                </c:pt>
                <c:pt idx="2">
                  <c:v>10.68477</c:v>
                </c:pt>
                <c:pt idx="3">
                  <c:v>11.76132</c:v>
                </c:pt>
                <c:pt idx="4">
                  <c:v>11.67495</c:v>
                </c:pt>
                <c:pt idx="5">
                  <c:v>11.31364</c:v>
                </c:pt>
                <c:pt idx="6">
                  <c:v>11.07482</c:v>
                </c:pt>
                <c:pt idx="7">
                  <c:v>11.68292</c:v>
                </c:pt>
                <c:pt idx="8">
                  <c:v>11.84713</c:v>
                </c:pt>
                <c:pt idx="9">
                  <c:v>10.66542</c:v>
                </c:pt>
                <c:pt idx="10">
                  <c:v>9.749785</c:v>
                </c:pt>
                <c:pt idx="11">
                  <c:v>9.343923</c:v>
                </c:pt>
                <c:pt idx="12">
                  <c:v>9.267618</c:v>
                </c:pt>
                <c:pt idx="13">
                  <c:v>10.32351</c:v>
                </c:pt>
                <c:pt idx="14">
                  <c:v>10.35757</c:v>
                </c:pt>
                <c:pt idx="15">
                  <c:v>10.53739</c:v>
                </c:pt>
                <c:pt idx="16">
                  <c:v>11.28367</c:v>
                </c:pt>
                <c:pt idx="17">
                  <c:v>9.834606</c:v>
                </c:pt>
                <c:pt idx="18">
                  <c:v>10.38586</c:v>
                </c:pt>
                <c:pt idx="19">
                  <c:v>10.72735</c:v>
                </c:pt>
                <c:pt idx="20">
                  <c:v>10.29801</c:v>
                </c:pt>
                <c:pt idx="21">
                  <c:v>10.7823</c:v>
                </c:pt>
                <c:pt idx="22">
                  <c:v>10.42831</c:v>
                </c:pt>
                <c:pt idx="23">
                  <c:v>10.44749</c:v>
                </c:pt>
                <c:pt idx="24">
                  <c:v>9.031387</c:v>
                </c:pt>
                <c:pt idx="25">
                  <c:v>8.436974</c:v>
                </c:pt>
                <c:pt idx="26">
                  <c:v>9.50908</c:v>
                </c:pt>
                <c:pt idx="27">
                  <c:v>10.62005</c:v>
                </c:pt>
                <c:pt idx="28">
                  <c:v>10.79862</c:v>
                </c:pt>
                <c:pt idx="29">
                  <c:v>11.25572</c:v>
                </c:pt>
                <c:pt idx="30">
                  <c:v>14.12984</c:v>
                </c:pt>
                <c:pt idx="31">
                  <c:v>9.084048</c:v>
                </c:pt>
                <c:pt idx="32">
                  <c:v>8.989485</c:v>
                </c:pt>
                <c:pt idx="33">
                  <c:v>8.711291</c:v>
                </c:pt>
                <c:pt idx="34">
                  <c:v>8.059411</c:v>
                </c:pt>
                <c:pt idx="35">
                  <c:v>7.542427</c:v>
                </c:pt>
                <c:pt idx="36">
                  <c:v>7.905793</c:v>
                </c:pt>
                <c:pt idx="37">
                  <c:v>7.040835</c:v>
                </c:pt>
                <c:pt idx="38">
                  <c:v>7.443652</c:v>
                </c:pt>
                <c:pt idx="39">
                  <c:v>7.394512</c:v>
                </c:pt>
                <c:pt idx="40">
                  <c:v>7.092422</c:v>
                </c:pt>
                <c:pt idx="41">
                  <c:v>7.095926</c:v>
                </c:pt>
                <c:pt idx="42">
                  <c:v>7.226224</c:v>
                </c:pt>
                <c:pt idx="43">
                  <c:v>7.35788</c:v>
                </c:pt>
                <c:pt idx="44">
                  <c:v>6.838895</c:v>
                </c:pt>
                <c:pt idx="45">
                  <c:v>6.693832</c:v>
                </c:pt>
                <c:pt idx="46">
                  <c:v>6.474776</c:v>
                </c:pt>
                <c:pt idx="47">
                  <c:v>6.582019</c:v>
                </c:pt>
                <c:pt idx="48">
                  <c:v>6.380515</c:v>
                </c:pt>
                <c:pt idx="49">
                  <c:v>6.247537</c:v>
                </c:pt>
                <c:pt idx="50">
                  <c:v>5.915835</c:v>
                </c:pt>
                <c:pt idx="51">
                  <c:v>5.923273</c:v>
                </c:pt>
                <c:pt idx="52">
                  <c:v>6.063846</c:v>
                </c:pt>
                <c:pt idx="53">
                  <c:v>5.67231</c:v>
                </c:pt>
                <c:pt idx="54">
                  <c:v>5.221173</c:v>
                </c:pt>
                <c:pt idx="55">
                  <c:v>5.134846</c:v>
                </c:pt>
                <c:pt idx="56">
                  <c:v>4.985606</c:v>
                </c:pt>
                <c:pt idx="57">
                  <c:v>4.923252</c:v>
                </c:pt>
                <c:pt idx="58">
                  <c:v>4.870783</c:v>
                </c:pt>
                <c:pt idx="59">
                  <c:v>4.825983</c:v>
                </c:pt>
                <c:pt idx="60">
                  <c:v>4.78862</c:v>
                </c:pt>
                <c:pt idx="61">
                  <c:v>4.61483</c:v>
                </c:pt>
                <c:pt idx="62">
                  <c:v>4.668778</c:v>
                </c:pt>
                <c:pt idx="63">
                  <c:v>4.682786</c:v>
                </c:pt>
                <c:pt idx="64">
                  <c:v>4.75242</c:v>
                </c:pt>
                <c:pt idx="65">
                  <c:v>5.018337</c:v>
                </c:pt>
                <c:pt idx="66">
                  <c:v>5.393577</c:v>
                </c:pt>
                <c:pt idx="67">
                  <c:v>6.667771</c:v>
                </c:pt>
                <c:pt idx="68">
                  <c:v>8.41053</c:v>
                </c:pt>
                <c:pt idx="69">
                  <c:v>6.430696</c:v>
                </c:pt>
                <c:pt idx="70">
                  <c:v>6.336555</c:v>
                </c:pt>
                <c:pt idx="71">
                  <c:v>6.412619</c:v>
                </c:pt>
                <c:pt idx="72">
                  <c:v>6.546458</c:v>
                </c:pt>
                <c:pt idx="73">
                  <c:v>6.955285</c:v>
                </c:pt>
                <c:pt idx="74">
                  <c:v>7.130435</c:v>
                </c:pt>
                <c:pt idx="75">
                  <c:v>7.22511</c:v>
                </c:pt>
                <c:pt idx="76">
                  <c:v>7.235911</c:v>
                </c:pt>
                <c:pt idx="77">
                  <c:v>7.808034</c:v>
                </c:pt>
                <c:pt idx="78">
                  <c:v>7.836614</c:v>
                </c:pt>
                <c:pt idx="79">
                  <c:v>8.84167</c:v>
                </c:pt>
                <c:pt idx="80">
                  <c:v>9.027678</c:v>
                </c:pt>
                <c:pt idx="81">
                  <c:v>8.308864</c:v>
                </c:pt>
                <c:pt idx="82">
                  <c:v>8.785147</c:v>
                </c:pt>
                <c:pt idx="83">
                  <c:v>9.177134</c:v>
                </c:pt>
                <c:pt idx="84">
                  <c:v>8.887907</c:v>
                </c:pt>
                <c:pt idx="85">
                  <c:v>9.116723</c:v>
                </c:pt>
                <c:pt idx="86">
                  <c:v>10.05767</c:v>
                </c:pt>
                <c:pt idx="87">
                  <c:v>9.838809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Data!$AK$2</c:f>
              <c:strCache>
                <c:ptCount val="1"/>
                <c:pt idx="0">
                  <c:v>MP wage/Average wage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Data!$AC$24:$AC$114</c:f>
              <c:numCache>
                <c:ptCount val="91"/>
                <c:pt idx="0">
                  <c:v>1920</c:v>
                </c:pt>
                <c:pt idx="1">
                  <c:v>1921</c:v>
                </c:pt>
                <c:pt idx="2">
                  <c:v>1922</c:v>
                </c:pt>
                <c:pt idx="3">
                  <c:v>1923</c:v>
                </c:pt>
                <c:pt idx="4">
                  <c:v>1924</c:v>
                </c:pt>
                <c:pt idx="5">
                  <c:v>1925</c:v>
                </c:pt>
                <c:pt idx="6">
                  <c:v>1926</c:v>
                </c:pt>
                <c:pt idx="7">
                  <c:v>1927</c:v>
                </c:pt>
                <c:pt idx="8">
                  <c:v>1928</c:v>
                </c:pt>
                <c:pt idx="9">
                  <c:v>1929</c:v>
                </c:pt>
                <c:pt idx="10">
                  <c:v>1930</c:v>
                </c:pt>
                <c:pt idx="11">
                  <c:v>1931</c:v>
                </c:pt>
                <c:pt idx="12">
                  <c:v>1932</c:v>
                </c:pt>
                <c:pt idx="13">
                  <c:v>1933</c:v>
                </c:pt>
                <c:pt idx="14">
                  <c:v>1934</c:v>
                </c:pt>
                <c:pt idx="15">
                  <c:v>1935</c:v>
                </c:pt>
                <c:pt idx="16">
                  <c:v>1936</c:v>
                </c:pt>
                <c:pt idx="17">
                  <c:v>1937</c:v>
                </c:pt>
                <c:pt idx="18">
                  <c:v>1938</c:v>
                </c:pt>
                <c:pt idx="19">
                  <c:v>1939</c:v>
                </c:pt>
                <c:pt idx="20">
                  <c:v>1940</c:v>
                </c:pt>
                <c:pt idx="21">
                  <c:v>1941</c:v>
                </c:pt>
                <c:pt idx="22">
                  <c:v>1942</c:v>
                </c:pt>
                <c:pt idx="23">
                  <c:v>1943</c:v>
                </c:pt>
                <c:pt idx="24">
                  <c:v>1944</c:v>
                </c:pt>
                <c:pt idx="25">
                  <c:v>1945</c:v>
                </c:pt>
                <c:pt idx="26">
                  <c:v>1946</c:v>
                </c:pt>
                <c:pt idx="27">
                  <c:v>1947</c:v>
                </c:pt>
                <c:pt idx="28">
                  <c:v>1948</c:v>
                </c:pt>
                <c:pt idx="29">
                  <c:v>1949</c:v>
                </c:pt>
                <c:pt idx="30">
                  <c:v>1950</c:v>
                </c:pt>
                <c:pt idx="31">
                  <c:v>1951</c:v>
                </c:pt>
                <c:pt idx="32">
                  <c:v>1952</c:v>
                </c:pt>
                <c:pt idx="33">
                  <c:v>1953</c:v>
                </c:pt>
                <c:pt idx="34">
                  <c:v>1954</c:v>
                </c:pt>
                <c:pt idx="35">
                  <c:v>1955</c:v>
                </c:pt>
                <c:pt idx="36">
                  <c:v>1956</c:v>
                </c:pt>
                <c:pt idx="37">
                  <c:v>1957</c:v>
                </c:pt>
                <c:pt idx="38">
                  <c:v>1958</c:v>
                </c:pt>
                <c:pt idx="39">
                  <c:v>1959</c:v>
                </c:pt>
                <c:pt idx="40">
                  <c:v>1960</c:v>
                </c:pt>
                <c:pt idx="41">
                  <c:v>1961</c:v>
                </c:pt>
                <c:pt idx="42">
                  <c:v>1962</c:v>
                </c:pt>
                <c:pt idx="43">
                  <c:v>1963</c:v>
                </c:pt>
                <c:pt idx="44">
                  <c:v>1964</c:v>
                </c:pt>
                <c:pt idx="45">
                  <c:v>1965</c:v>
                </c:pt>
                <c:pt idx="46">
                  <c:v>1966</c:v>
                </c:pt>
                <c:pt idx="47">
                  <c:v>1967</c:v>
                </c:pt>
                <c:pt idx="48">
                  <c:v>1968</c:v>
                </c:pt>
                <c:pt idx="49">
                  <c:v>1969</c:v>
                </c:pt>
                <c:pt idx="50">
                  <c:v>1970</c:v>
                </c:pt>
                <c:pt idx="51">
                  <c:v>1971</c:v>
                </c:pt>
                <c:pt idx="52">
                  <c:v>1972</c:v>
                </c:pt>
                <c:pt idx="53">
                  <c:v>1973</c:v>
                </c:pt>
                <c:pt idx="54">
                  <c:v>1974</c:v>
                </c:pt>
                <c:pt idx="55">
                  <c:v>1975</c:v>
                </c:pt>
                <c:pt idx="56">
                  <c:v>1976</c:v>
                </c:pt>
                <c:pt idx="57">
                  <c:v>1977</c:v>
                </c:pt>
                <c:pt idx="58">
                  <c:v>1978</c:v>
                </c:pt>
                <c:pt idx="59">
                  <c:v>1979</c:v>
                </c:pt>
                <c:pt idx="60">
                  <c:v>1980</c:v>
                </c:pt>
                <c:pt idx="61">
                  <c:v>1981</c:v>
                </c:pt>
                <c:pt idx="62">
                  <c:v>1982</c:v>
                </c:pt>
                <c:pt idx="63">
                  <c:v>1983</c:v>
                </c:pt>
                <c:pt idx="64">
                  <c:v>1984</c:v>
                </c:pt>
                <c:pt idx="65">
                  <c:v>1985</c:v>
                </c:pt>
                <c:pt idx="66">
                  <c:v>1986</c:v>
                </c:pt>
                <c:pt idx="67">
                  <c:v>1987</c:v>
                </c:pt>
                <c:pt idx="68">
                  <c:v>1988</c:v>
                </c:pt>
                <c:pt idx="69">
                  <c:v>1989</c:v>
                </c:pt>
                <c:pt idx="70">
                  <c:v>1990</c:v>
                </c:pt>
                <c:pt idx="71">
                  <c:v>1991</c:v>
                </c:pt>
                <c:pt idx="72">
                  <c:v>1992</c:v>
                </c:pt>
                <c:pt idx="73">
                  <c:v>1993</c:v>
                </c:pt>
                <c:pt idx="74">
                  <c:v>1994</c:v>
                </c:pt>
                <c:pt idx="75">
                  <c:v>1995</c:v>
                </c:pt>
                <c:pt idx="76">
                  <c:v>1996</c:v>
                </c:pt>
                <c:pt idx="77">
                  <c:v>1997</c:v>
                </c:pt>
                <c:pt idx="78">
                  <c:v>1998</c:v>
                </c:pt>
                <c:pt idx="79">
                  <c:v>1999</c:v>
                </c:pt>
                <c:pt idx="80">
                  <c:v>2000</c:v>
                </c:pt>
                <c:pt idx="81">
                  <c:v>2001</c:v>
                </c:pt>
                <c:pt idx="82">
                  <c:v>2002</c:v>
                </c:pt>
                <c:pt idx="83">
                  <c:v>2003</c:v>
                </c:pt>
                <c:pt idx="84">
                  <c:v>2004</c:v>
                </c:pt>
                <c:pt idx="85">
                  <c:v>2005</c:v>
                </c:pt>
                <c:pt idx="86">
                  <c:v>2006</c:v>
                </c:pt>
                <c:pt idx="87">
                  <c:v>2007</c:v>
                </c:pt>
                <c:pt idx="88">
                  <c:v>2008</c:v>
                </c:pt>
                <c:pt idx="89">
                  <c:v>2009</c:v>
                </c:pt>
                <c:pt idx="90">
                  <c:v>2010</c:v>
                </c:pt>
              </c:numCache>
            </c:numRef>
          </c:cat>
          <c:val>
            <c:numRef>
              <c:f>Data!$AK$24:$AK$114</c:f>
              <c:numCache>
                <c:ptCount val="91"/>
                <c:pt idx="0">
                  <c:v>6.622516556291391</c:v>
                </c:pt>
                <c:pt idx="1">
                  <c:v>5.602240896358543</c:v>
                </c:pt>
                <c:pt idx="11">
                  <c:v>4.123711340206185</c:v>
                </c:pt>
                <c:pt idx="12">
                  <c:v>4.285714285714286</c:v>
                </c:pt>
                <c:pt idx="13">
                  <c:v>4.910714285714286</c:v>
                </c:pt>
                <c:pt idx="15">
                  <c:v>5.014749262536873</c:v>
                </c:pt>
                <c:pt idx="16">
                  <c:v>5.475504322766571</c:v>
                </c:pt>
                <c:pt idx="18">
                  <c:v>5.2631578947368425</c:v>
                </c:pt>
                <c:pt idx="27">
                  <c:v>4.918032786885246</c:v>
                </c:pt>
                <c:pt idx="32">
                  <c:v>2.690238278247502</c:v>
                </c:pt>
                <c:pt idx="35">
                  <c:v>2.2165927802406586</c:v>
                </c:pt>
                <c:pt idx="36">
                  <c:v>2.8059701492537314</c:v>
                </c:pt>
                <c:pt idx="39">
                  <c:v>2.96655879180151</c:v>
                </c:pt>
                <c:pt idx="44">
                  <c:v>3.0905077262693155</c:v>
                </c:pt>
                <c:pt idx="48">
                  <c:v>3.347427766032417</c:v>
                </c:pt>
                <c:pt idx="50">
                  <c:v>2.796585222254931</c:v>
                </c:pt>
                <c:pt idx="53">
                  <c:v>3.17703768624014</c:v>
                </c:pt>
                <c:pt idx="55">
                  <c:v>2.888086642599278</c:v>
                </c:pt>
                <c:pt idx="56">
                  <c:v>2.6632410076450683</c:v>
                </c:pt>
                <c:pt idx="57">
                  <c:v>2.689438251848582</c:v>
                </c:pt>
                <c:pt idx="58">
                  <c:v>2.6112409797743674</c:v>
                </c:pt>
                <c:pt idx="59">
                  <c:v>2.607565011820331</c:v>
                </c:pt>
                <c:pt idx="60">
                  <c:v>2.4616436015718435</c:v>
                </c:pt>
                <c:pt idx="61">
                  <c:v>2.518730449378195</c:v>
                </c:pt>
                <c:pt idx="62">
                  <c:v>2.4195174406882183</c:v>
                </c:pt>
                <c:pt idx="63">
                  <c:v>2.4270776669688727</c:v>
                </c:pt>
                <c:pt idx="64">
                  <c:v>2.4279209162930093</c:v>
                </c:pt>
                <c:pt idx="65">
                  <c:v>2.377597179413265</c:v>
                </c:pt>
                <c:pt idx="66">
                  <c:v>2.359288633785233</c:v>
                </c:pt>
                <c:pt idx="67">
                  <c:v>2.3533667688763984</c:v>
                </c:pt>
                <c:pt idx="68">
                  <c:v>2.27007316116227</c:v>
                </c:pt>
                <c:pt idx="69">
                  <c:v>2.3735030747653467</c:v>
                </c:pt>
                <c:pt idx="70">
                  <c:v>2.3600754576441347</c:v>
                </c:pt>
                <c:pt idx="71">
                  <c:v>2.4108389835136967</c:v>
                </c:pt>
                <c:pt idx="72">
                  <c:v>2.5275649909385804</c:v>
                </c:pt>
                <c:pt idx="73">
                  <c:v>2.541878449766221</c:v>
                </c:pt>
                <c:pt idx="74">
                  <c:v>2.4686932604670395</c:v>
                </c:pt>
                <c:pt idx="75">
                  <c:v>2.6574921621319</c:v>
                </c:pt>
                <c:pt idx="76">
                  <c:v>2.727019413417788</c:v>
                </c:pt>
                <c:pt idx="77">
                  <c:v>2.697431943030195</c:v>
                </c:pt>
                <c:pt idx="79">
                  <c:v>2.6974501997059623</c:v>
                </c:pt>
                <c:pt idx="80">
                  <c:v>2.7733063237413105</c:v>
                </c:pt>
                <c:pt idx="81">
                  <c:v>2.7522909367289774</c:v>
                </c:pt>
                <c:pt idx="82">
                  <c:v>2.7396272665008468</c:v>
                </c:pt>
                <c:pt idx="83">
                  <c:v>2.707060063224447</c:v>
                </c:pt>
                <c:pt idx="84">
                  <c:v>2.7132728520240907</c:v>
                </c:pt>
                <c:pt idx="85">
                  <c:v>2.6802507836990594</c:v>
                </c:pt>
                <c:pt idx="86">
                  <c:v>2.7428057553956835</c:v>
                </c:pt>
                <c:pt idx="87">
                  <c:v>2.809383775178544</c:v>
                </c:pt>
                <c:pt idx="88">
                  <c:v>2.84527362115975</c:v>
                </c:pt>
                <c:pt idx="89">
                  <c:v>2.8114509319328596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Data!$AJ$2</c:f>
              <c:strCache>
                <c:ptCount val="1"/>
                <c:pt idx="0">
                  <c:v>Top federal public servants' wage/Average wage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Data!$AC$24:$AC$114</c:f>
              <c:numCache>
                <c:ptCount val="91"/>
                <c:pt idx="0">
                  <c:v>1920</c:v>
                </c:pt>
                <c:pt idx="1">
                  <c:v>1921</c:v>
                </c:pt>
                <c:pt idx="2">
                  <c:v>1922</c:v>
                </c:pt>
                <c:pt idx="3">
                  <c:v>1923</c:v>
                </c:pt>
                <c:pt idx="4">
                  <c:v>1924</c:v>
                </c:pt>
                <c:pt idx="5">
                  <c:v>1925</c:v>
                </c:pt>
                <c:pt idx="6">
                  <c:v>1926</c:v>
                </c:pt>
                <c:pt idx="7">
                  <c:v>1927</c:v>
                </c:pt>
                <c:pt idx="8">
                  <c:v>1928</c:v>
                </c:pt>
                <c:pt idx="9">
                  <c:v>1929</c:v>
                </c:pt>
                <c:pt idx="10">
                  <c:v>1930</c:v>
                </c:pt>
                <c:pt idx="11">
                  <c:v>1931</c:v>
                </c:pt>
                <c:pt idx="12">
                  <c:v>1932</c:v>
                </c:pt>
                <c:pt idx="13">
                  <c:v>1933</c:v>
                </c:pt>
                <c:pt idx="14">
                  <c:v>1934</c:v>
                </c:pt>
                <c:pt idx="15">
                  <c:v>1935</c:v>
                </c:pt>
                <c:pt idx="16">
                  <c:v>1936</c:v>
                </c:pt>
                <c:pt idx="17">
                  <c:v>1937</c:v>
                </c:pt>
                <c:pt idx="18">
                  <c:v>1938</c:v>
                </c:pt>
                <c:pt idx="19">
                  <c:v>1939</c:v>
                </c:pt>
                <c:pt idx="20">
                  <c:v>1940</c:v>
                </c:pt>
                <c:pt idx="21">
                  <c:v>1941</c:v>
                </c:pt>
                <c:pt idx="22">
                  <c:v>1942</c:v>
                </c:pt>
                <c:pt idx="23">
                  <c:v>1943</c:v>
                </c:pt>
                <c:pt idx="24">
                  <c:v>1944</c:v>
                </c:pt>
                <c:pt idx="25">
                  <c:v>1945</c:v>
                </c:pt>
                <c:pt idx="26">
                  <c:v>1946</c:v>
                </c:pt>
                <c:pt idx="27">
                  <c:v>1947</c:v>
                </c:pt>
                <c:pt idx="28">
                  <c:v>1948</c:v>
                </c:pt>
                <c:pt idx="29">
                  <c:v>1949</c:v>
                </c:pt>
                <c:pt idx="30">
                  <c:v>1950</c:v>
                </c:pt>
                <c:pt idx="31">
                  <c:v>1951</c:v>
                </c:pt>
                <c:pt idx="32">
                  <c:v>1952</c:v>
                </c:pt>
                <c:pt idx="33">
                  <c:v>1953</c:v>
                </c:pt>
                <c:pt idx="34">
                  <c:v>1954</c:v>
                </c:pt>
                <c:pt idx="35">
                  <c:v>1955</c:v>
                </c:pt>
                <c:pt idx="36">
                  <c:v>1956</c:v>
                </c:pt>
                <c:pt idx="37">
                  <c:v>1957</c:v>
                </c:pt>
                <c:pt idx="38">
                  <c:v>1958</c:v>
                </c:pt>
                <c:pt idx="39">
                  <c:v>1959</c:v>
                </c:pt>
                <c:pt idx="40">
                  <c:v>1960</c:v>
                </c:pt>
                <c:pt idx="41">
                  <c:v>1961</c:v>
                </c:pt>
                <c:pt idx="42">
                  <c:v>1962</c:v>
                </c:pt>
                <c:pt idx="43">
                  <c:v>1963</c:v>
                </c:pt>
                <c:pt idx="44">
                  <c:v>1964</c:v>
                </c:pt>
                <c:pt idx="45">
                  <c:v>1965</c:v>
                </c:pt>
                <c:pt idx="46">
                  <c:v>1966</c:v>
                </c:pt>
                <c:pt idx="47">
                  <c:v>1967</c:v>
                </c:pt>
                <c:pt idx="48">
                  <c:v>1968</c:v>
                </c:pt>
                <c:pt idx="49">
                  <c:v>1969</c:v>
                </c:pt>
                <c:pt idx="50">
                  <c:v>1970</c:v>
                </c:pt>
                <c:pt idx="51">
                  <c:v>1971</c:v>
                </c:pt>
                <c:pt idx="52">
                  <c:v>1972</c:v>
                </c:pt>
                <c:pt idx="53">
                  <c:v>1973</c:v>
                </c:pt>
                <c:pt idx="54">
                  <c:v>1974</c:v>
                </c:pt>
                <c:pt idx="55">
                  <c:v>1975</c:v>
                </c:pt>
                <c:pt idx="56">
                  <c:v>1976</c:v>
                </c:pt>
                <c:pt idx="57">
                  <c:v>1977</c:v>
                </c:pt>
                <c:pt idx="58">
                  <c:v>1978</c:v>
                </c:pt>
                <c:pt idx="59">
                  <c:v>1979</c:v>
                </c:pt>
                <c:pt idx="60">
                  <c:v>1980</c:v>
                </c:pt>
                <c:pt idx="61">
                  <c:v>1981</c:v>
                </c:pt>
                <c:pt idx="62">
                  <c:v>1982</c:v>
                </c:pt>
                <c:pt idx="63">
                  <c:v>1983</c:v>
                </c:pt>
                <c:pt idx="64">
                  <c:v>1984</c:v>
                </c:pt>
                <c:pt idx="65">
                  <c:v>1985</c:v>
                </c:pt>
                <c:pt idx="66">
                  <c:v>1986</c:v>
                </c:pt>
                <c:pt idx="67">
                  <c:v>1987</c:v>
                </c:pt>
                <c:pt idx="68">
                  <c:v>1988</c:v>
                </c:pt>
                <c:pt idx="69">
                  <c:v>1989</c:v>
                </c:pt>
                <c:pt idx="70">
                  <c:v>1990</c:v>
                </c:pt>
                <c:pt idx="71">
                  <c:v>1991</c:v>
                </c:pt>
                <c:pt idx="72">
                  <c:v>1992</c:v>
                </c:pt>
                <c:pt idx="73">
                  <c:v>1993</c:v>
                </c:pt>
                <c:pt idx="74">
                  <c:v>1994</c:v>
                </c:pt>
                <c:pt idx="75">
                  <c:v>1995</c:v>
                </c:pt>
                <c:pt idx="76">
                  <c:v>1996</c:v>
                </c:pt>
                <c:pt idx="77">
                  <c:v>1997</c:v>
                </c:pt>
                <c:pt idx="78">
                  <c:v>1998</c:v>
                </c:pt>
                <c:pt idx="79">
                  <c:v>1999</c:v>
                </c:pt>
                <c:pt idx="80">
                  <c:v>2000</c:v>
                </c:pt>
                <c:pt idx="81">
                  <c:v>2001</c:v>
                </c:pt>
                <c:pt idx="82">
                  <c:v>2002</c:v>
                </c:pt>
                <c:pt idx="83">
                  <c:v>2003</c:v>
                </c:pt>
                <c:pt idx="84">
                  <c:v>2004</c:v>
                </c:pt>
                <c:pt idx="85">
                  <c:v>2005</c:v>
                </c:pt>
                <c:pt idx="86">
                  <c:v>2006</c:v>
                </c:pt>
                <c:pt idx="87">
                  <c:v>2007</c:v>
                </c:pt>
                <c:pt idx="88">
                  <c:v>2008</c:v>
                </c:pt>
                <c:pt idx="89">
                  <c:v>2009</c:v>
                </c:pt>
                <c:pt idx="90">
                  <c:v>2010</c:v>
                </c:pt>
              </c:numCache>
            </c:numRef>
          </c:cat>
          <c:val>
            <c:numRef>
              <c:f>Data!$AJ$24:$AJ$114</c:f>
              <c:numCache>
                <c:ptCount val="91"/>
                <c:pt idx="6">
                  <c:v>10.120481927710843</c:v>
                </c:pt>
                <c:pt idx="21">
                  <c:v>9.244709023658926</c:v>
                </c:pt>
                <c:pt idx="27">
                  <c:v>8.504918032786886</c:v>
                </c:pt>
                <c:pt idx="29">
                  <c:v>7.843236409608091</c:v>
                </c:pt>
                <c:pt idx="31">
                  <c:v>6.279202279202279</c:v>
                </c:pt>
                <c:pt idx="34">
                  <c:v>6.397306397306397</c:v>
                </c:pt>
                <c:pt idx="39">
                  <c:v>5.960086299892125</c:v>
                </c:pt>
                <c:pt idx="43">
                  <c:v>5.910599078341014</c:v>
                </c:pt>
                <c:pt idx="44">
                  <c:v>5.708609271523179</c:v>
                </c:pt>
                <c:pt idx="45">
                  <c:v>5.389733059548255</c:v>
                </c:pt>
                <c:pt idx="46">
                  <c:v>5.243361078081649</c:v>
                </c:pt>
                <c:pt idx="47">
                  <c:v>5.460879284649776</c:v>
                </c:pt>
                <c:pt idx="48">
                  <c:v>5.189570119802678</c:v>
                </c:pt>
                <c:pt idx="49">
                  <c:v>5.515074579498572</c:v>
                </c:pt>
                <c:pt idx="50">
                  <c:v>5.269060936120106</c:v>
                </c:pt>
                <c:pt idx="51">
                  <c:v>5.060816217658042</c:v>
                </c:pt>
                <c:pt idx="52">
                  <c:v>5.366162847391516</c:v>
                </c:pt>
                <c:pt idx="53">
                  <c:v>4.947852760736196</c:v>
                </c:pt>
                <c:pt idx="54">
                  <c:v>4.928492849284929</c:v>
                </c:pt>
                <c:pt idx="55">
                  <c:v>4.2671480144404335</c:v>
                </c:pt>
                <c:pt idx="56">
                  <c:v>4.225216192505327</c:v>
                </c:pt>
                <c:pt idx="57">
                  <c:v>3.9150204171724976</c:v>
                </c:pt>
                <c:pt idx="58">
                  <c:v>3.7670494969000914</c:v>
                </c:pt>
                <c:pt idx="59">
                  <c:v>3.8106855791962175</c:v>
                </c:pt>
                <c:pt idx="60">
                  <c:v>3.597385955920041</c:v>
                </c:pt>
                <c:pt idx="61">
                  <c:v>3.680018310826276</c:v>
                </c:pt>
                <c:pt idx="62">
                  <c:v>4.049331272262921</c:v>
                </c:pt>
                <c:pt idx="63">
                  <c:v>3.79818676337262</c:v>
                </c:pt>
                <c:pt idx="64">
                  <c:v>3.7995144390493225</c:v>
                </c:pt>
                <c:pt idx="65">
                  <c:v>3.7207574783245008</c:v>
                </c:pt>
                <c:pt idx="66">
                  <c:v>3.7658583587602377</c:v>
                </c:pt>
                <c:pt idx="67">
                  <c:v>3.6036067074521227</c:v>
                </c:pt>
                <c:pt idx="68">
                  <c:v>3.4954418518774952</c:v>
                </c:pt>
                <c:pt idx="69">
                  <c:v>3.3885424533390873</c:v>
                </c:pt>
                <c:pt idx="70">
                  <c:v>3.5839547254135193</c:v>
                </c:pt>
                <c:pt idx="71">
                  <c:v>3.8623436610047825</c:v>
                </c:pt>
                <c:pt idx="72">
                  <c:v>3.844821284437202</c:v>
                </c:pt>
                <c:pt idx="73">
                  <c:v>3.7907724884961516</c:v>
                </c:pt>
                <c:pt idx="74">
                  <c:v>3.736854405234868</c:v>
                </c:pt>
                <c:pt idx="75">
                  <c:v>3.7094810211622438</c:v>
                </c:pt>
                <c:pt idx="76">
                  <c:v>4.0048457086933915</c:v>
                </c:pt>
                <c:pt idx="78">
                  <c:v>4.172504855364617</c:v>
                </c:pt>
                <c:pt idx="79">
                  <c:v>4.381069262949339</c:v>
                </c:pt>
                <c:pt idx="80">
                  <c:v>4.528357057160255</c:v>
                </c:pt>
                <c:pt idx="81">
                  <c:v>4.416793581058711</c:v>
                </c:pt>
                <c:pt idx="82">
                  <c:v>4.475741266051637</c:v>
                </c:pt>
                <c:pt idx="83">
                  <c:v>4.499157007376185</c:v>
                </c:pt>
                <c:pt idx="84">
                  <c:v>4.713272852024091</c:v>
                </c:pt>
                <c:pt idx="85">
                  <c:v>4.783385579937304</c:v>
                </c:pt>
                <c:pt idx="86">
                  <c:v>4.850212137981922</c:v>
                </c:pt>
                <c:pt idx="87">
                  <c:v>4.924956331394963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Data!$AI$2</c:f>
              <c:strCache>
                <c:ptCount val="1"/>
                <c:pt idx="0">
                  <c:v>High Court Judges' wage/Average wage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Data!$AC$24:$AC$114</c:f>
              <c:numCache>
                <c:ptCount val="91"/>
                <c:pt idx="0">
                  <c:v>1920</c:v>
                </c:pt>
                <c:pt idx="1">
                  <c:v>1921</c:v>
                </c:pt>
                <c:pt idx="2">
                  <c:v>1922</c:v>
                </c:pt>
                <c:pt idx="3">
                  <c:v>1923</c:v>
                </c:pt>
                <c:pt idx="4">
                  <c:v>1924</c:v>
                </c:pt>
                <c:pt idx="5">
                  <c:v>1925</c:v>
                </c:pt>
                <c:pt idx="6">
                  <c:v>1926</c:v>
                </c:pt>
                <c:pt idx="7">
                  <c:v>1927</c:v>
                </c:pt>
                <c:pt idx="8">
                  <c:v>1928</c:v>
                </c:pt>
                <c:pt idx="9">
                  <c:v>1929</c:v>
                </c:pt>
                <c:pt idx="10">
                  <c:v>1930</c:v>
                </c:pt>
                <c:pt idx="11">
                  <c:v>1931</c:v>
                </c:pt>
                <c:pt idx="12">
                  <c:v>1932</c:v>
                </c:pt>
                <c:pt idx="13">
                  <c:v>1933</c:v>
                </c:pt>
                <c:pt idx="14">
                  <c:v>1934</c:v>
                </c:pt>
                <c:pt idx="15">
                  <c:v>1935</c:v>
                </c:pt>
                <c:pt idx="16">
                  <c:v>1936</c:v>
                </c:pt>
                <c:pt idx="17">
                  <c:v>1937</c:v>
                </c:pt>
                <c:pt idx="18">
                  <c:v>1938</c:v>
                </c:pt>
                <c:pt idx="19">
                  <c:v>1939</c:v>
                </c:pt>
                <c:pt idx="20">
                  <c:v>1940</c:v>
                </c:pt>
                <c:pt idx="21">
                  <c:v>1941</c:v>
                </c:pt>
                <c:pt idx="22">
                  <c:v>1942</c:v>
                </c:pt>
                <c:pt idx="23">
                  <c:v>1943</c:v>
                </c:pt>
                <c:pt idx="24">
                  <c:v>1944</c:v>
                </c:pt>
                <c:pt idx="25">
                  <c:v>1945</c:v>
                </c:pt>
                <c:pt idx="26">
                  <c:v>1946</c:v>
                </c:pt>
                <c:pt idx="27">
                  <c:v>1947</c:v>
                </c:pt>
                <c:pt idx="28">
                  <c:v>1948</c:v>
                </c:pt>
                <c:pt idx="29">
                  <c:v>1949</c:v>
                </c:pt>
                <c:pt idx="30">
                  <c:v>1950</c:v>
                </c:pt>
                <c:pt idx="31">
                  <c:v>1951</c:v>
                </c:pt>
                <c:pt idx="32">
                  <c:v>1952</c:v>
                </c:pt>
                <c:pt idx="33">
                  <c:v>1953</c:v>
                </c:pt>
                <c:pt idx="34">
                  <c:v>1954</c:v>
                </c:pt>
                <c:pt idx="35">
                  <c:v>1955</c:v>
                </c:pt>
                <c:pt idx="36">
                  <c:v>1956</c:v>
                </c:pt>
                <c:pt idx="37">
                  <c:v>1957</c:v>
                </c:pt>
                <c:pt idx="38">
                  <c:v>1958</c:v>
                </c:pt>
                <c:pt idx="39">
                  <c:v>1959</c:v>
                </c:pt>
                <c:pt idx="40">
                  <c:v>1960</c:v>
                </c:pt>
                <c:pt idx="41">
                  <c:v>1961</c:v>
                </c:pt>
                <c:pt idx="42">
                  <c:v>1962</c:v>
                </c:pt>
                <c:pt idx="43">
                  <c:v>1963</c:v>
                </c:pt>
                <c:pt idx="44">
                  <c:v>1964</c:v>
                </c:pt>
                <c:pt idx="45">
                  <c:v>1965</c:v>
                </c:pt>
                <c:pt idx="46">
                  <c:v>1966</c:v>
                </c:pt>
                <c:pt idx="47">
                  <c:v>1967</c:v>
                </c:pt>
                <c:pt idx="48">
                  <c:v>1968</c:v>
                </c:pt>
                <c:pt idx="49">
                  <c:v>1969</c:v>
                </c:pt>
                <c:pt idx="50">
                  <c:v>1970</c:v>
                </c:pt>
                <c:pt idx="51">
                  <c:v>1971</c:v>
                </c:pt>
                <c:pt idx="52">
                  <c:v>1972</c:v>
                </c:pt>
                <c:pt idx="53">
                  <c:v>1973</c:v>
                </c:pt>
                <c:pt idx="54">
                  <c:v>1974</c:v>
                </c:pt>
                <c:pt idx="55">
                  <c:v>1975</c:v>
                </c:pt>
                <c:pt idx="56">
                  <c:v>1976</c:v>
                </c:pt>
                <c:pt idx="57">
                  <c:v>1977</c:v>
                </c:pt>
                <c:pt idx="58">
                  <c:v>1978</c:v>
                </c:pt>
                <c:pt idx="59">
                  <c:v>1979</c:v>
                </c:pt>
                <c:pt idx="60">
                  <c:v>1980</c:v>
                </c:pt>
                <c:pt idx="61">
                  <c:v>1981</c:v>
                </c:pt>
                <c:pt idx="62">
                  <c:v>1982</c:v>
                </c:pt>
                <c:pt idx="63">
                  <c:v>1983</c:v>
                </c:pt>
                <c:pt idx="64">
                  <c:v>1984</c:v>
                </c:pt>
                <c:pt idx="65">
                  <c:v>1985</c:v>
                </c:pt>
                <c:pt idx="66">
                  <c:v>1986</c:v>
                </c:pt>
                <c:pt idx="67">
                  <c:v>1987</c:v>
                </c:pt>
                <c:pt idx="68">
                  <c:v>1988</c:v>
                </c:pt>
                <c:pt idx="69">
                  <c:v>1989</c:v>
                </c:pt>
                <c:pt idx="70">
                  <c:v>1990</c:v>
                </c:pt>
                <c:pt idx="71">
                  <c:v>1991</c:v>
                </c:pt>
                <c:pt idx="72">
                  <c:v>1992</c:v>
                </c:pt>
                <c:pt idx="73">
                  <c:v>1993</c:v>
                </c:pt>
                <c:pt idx="74">
                  <c:v>1994</c:v>
                </c:pt>
                <c:pt idx="75">
                  <c:v>1995</c:v>
                </c:pt>
                <c:pt idx="76">
                  <c:v>1996</c:v>
                </c:pt>
                <c:pt idx="77">
                  <c:v>1997</c:v>
                </c:pt>
                <c:pt idx="78">
                  <c:v>1998</c:v>
                </c:pt>
                <c:pt idx="79">
                  <c:v>1999</c:v>
                </c:pt>
                <c:pt idx="80">
                  <c:v>2000</c:v>
                </c:pt>
                <c:pt idx="81">
                  <c:v>2001</c:v>
                </c:pt>
                <c:pt idx="82">
                  <c:v>2002</c:v>
                </c:pt>
                <c:pt idx="83">
                  <c:v>2003</c:v>
                </c:pt>
                <c:pt idx="84">
                  <c:v>2004</c:v>
                </c:pt>
                <c:pt idx="85">
                  <c:v>2005</c:v>
                </c:pt>
                <c:pt idx="86">
                  <c:v>2006</c:v>
                </c:pt>
                <c:pt idx="87">
                  <c:v>2007</c:v>
                </c:pt>
                <c:pt idx="88">
                  <c:v>2008</c:v>
                </c:pt>
                <c:pt idx="89">
                  <c:v>2009</c:v>
                </c:pt>
                <c:pt idx="90">
                  <c:v>2010</c:v>
                </c:pt>
              </c:numCache>
            </c:numRef>
          </c:cat>
          <c:val>
            <c:numRef>
              <c:f>Data!$AI$24:$AI$114</c:f>
              <c:numCache>
                <c:ptCount val="91"/>
                <c:pt idx="0">
                  <c:v>19.867549668874172</c:v>
                </c:pt>
                <c:pt idx="1">
                  <c:v>16.80672268907563</c:v>
                </c:pt>
                <c:pt idx="10">
                  <c:v>14.218009478672986</c:v>
                </c:pt>
                <c:pt idx="20">
                  <c:v>13.971033390769804</c:v>
                </c:pt>
                <c:pt idx="30">
                  <c:v>10.309278350515465</c:v>
                </c:pt>
                <c:pt idx="35">
                  <c:v>8.233058898036733</c:v>
                </c:pt>
                <c:pt idx="40">
                  <c:v>8.534136546184738</c:v>
                </c:pt>
                <c:pt idx="45">
                  <c:v>8.624229979466119</c:v>
                </c:pt>
                <c:pt idx="50">
                  <c:v>7.94818957904033</c:v>
                </c:pt>
                <c:pt idx="55">
                  <c:v>6.281588447653429</c:v>
                </c:pt>
                <c:pt idx="60">
                  <c:v>6.266017426960533</c:v>
                </c:pt>
                <c:pt idx="65">
                  <c:v>6.111603876089319</c:v>
                </c:pt>
                <c:pt idx="70">
                  <c:v>6.274278820852866</c:v>
                </c:pt>
                <c:pt idx="74">
                  <c:v>6.38553220558362</c:v>
                </c:pt>
                <c:pt idx="80">
                  <c:v>7.572332049171926</c:v>
                </c:pt>
                <c:pt idx="83">
                  <c:v>8.043466807165437</c:v>
                </c:pt>
                <c:pt idx="84">
                  <c:v>8.46484206246347</c:v>
                </c:pt>
                <c:pt idx="85">
                  <c:v>8.361707258258983</c:v>
                </c:pt>
                <c:pt idx="86">
                  <c:v>8.347629588636783</c:v>
                </c:pt>
                <c:pt idx="87">
                  <c:v>8.340814115462003</c:v>
                </c:pt>
                <c:pt idx="88">
                  <c:v>8.017776251100281</c:v>
                </c:pt>
                <c:pt idx="89">
                  <c:v>8.346617238183503</c:v>
                </c:pt>
              </c:numCache>
            </c:numRef>
          </c:val>
          <c:smooth val="0"/>
        </c:ser>
        <c:marker val="1"/>
        <c:axId val="47613349"/>
        <c:axId val="25866958"/>
      </c:lineChart>
      <c:catAx>
        <c:axId val="4761334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866958"/>
        <c:crosses val="autoZero"/>
        <c:auto val="0"/>
        <c:lblOffset val="100"/>
        <c:tickLblSkip val="10"/>
        <c:tickMarkSkip val="5"/>
        <c:noMultiLvlLbl val="0"/>
      </c:catAx>
      <c:valAx>
        <c:axId val="25866958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Ratio of wages or share of income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2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613349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575"/>
          <c:y val="0.1525"/>
          <c:w val="0.29825"/>
          <c:h val="0.31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3: Comparing Victoria 1912-1923 with Australia 1921-31</a:t>
            </a:r>
          </a:p>
        </c:rich>
      </c:tx>
      <c:layout>
        <c:manualLayout>
          <c:xMode val="factor"/>
          <c:yMode val="factor"/>
          <c:x val="0.008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0915"/>
          <c:w val="0.94175"/>
          <c:h val="0.89525"/>
        </c:manualLayout>
      </c:layout>
      <c:lineChart>
        <c:grouping val="standard"/>
        <c:varyColors val="0"/>
        <c:ser>
          <c:idx val="4"/>
          <c:order val="0"/>
          <c:tx>
            <c:v>Top 1% - Vic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Data!$AQ$4:$AQ$23</c:f>
              <c:numCache>
                <c:ptCount val="20"/>
                <c:pt idx="0">
                  <c:v>1912</c:v>
                </c:pt>
                <c:pt idx="1">
                  <c:v>1913</c:v>
                </c:pt>
                <c:pt idx="2">
                  <c:v>1914</c:v>
                </c:pt>
                <c:pt idx="3">
                  <c:v>1915</c:v>
                </c:pt>
                <c:pt idx="4">
                  <c:v>1916</c:v>
                </c:pt>
                <c:pt idx="5">
                  <c:v>1917</c:v>
                </c:pt>
                <c:pt idx="6">
                  <c:v>1918</c:v>
                </c:pt>
                <c:pt idx="7">
                  <c:v>1919</c:v>
                </c:pt>
                <c:pt idx="8">
                  <c:v>1920</c:v>
                </c:pt>
                <c:pt idx="9">
                  <c:v>1921</c:v>
                </c:pt>
                <c:pt idx="10">
                  <c:v>1922</c:v>
                </c:pt>
                <c:pt idx="11">
                  <c:v>1923</c:v>
                </c:pt>
                <c:pt idx="12">
                  <c:v>1924</c:v>
                </c:pt>
                <c:pt idx="13">
                  <c:v>1925</c:v>
                </c:pt>
                <c:pt idx="14">
                  <c:v>1926</c:v>
                </c:pt>
                <c:pt idx="15">
                  <c:v>1927</c:v>
                </c:pt>
                <c:pt idx="16">
                  <c:v>1928</c:v>
                </c:pt>
                <c:pt idx="17">
                  <c:v>1929</c:v>
                </c:pt>
                <c:pt idx="18">
                  <c:v>1930</c:v>
                </c:pt>
                <c:pt idx="19">
                  <c:v>1931</c:v>
                </c:pt>
              </c:numCache>
            </c:numRef>
          </c:cat>
          <c:val>
            <c:numRef>
              <c:f>Data!$AT$4:$AT$23</c:f>
              <c:numCache>
                <c:ptCount val="20"/>
                <c:pt idx="0">
                  <c:v>12.6893</c:v>
                </c:pt>
                <c:pt idx="1">
                  <c:v>11.64644</c:v>
                </c:pt>
                <c:pt idx="7">
                  <c:v>12.55035</c:v>
                </c:pt>
                <c:pt idx="8">
                  <c:v>10.1529</c:v>
                </c:pt>
                <c:pt idx="9">
                  <c:v>9.845071</c:v>
                </c:pt>
                <c:pt idx="11">
                  <c:v>11.41828</c:v>
                </c:pt>
              </c:numCache>
            </c:numRef>
          </c:val>
          <c:smooth val="0"/>
        </c:ser>
        <c:ser>
          <c:idx val="0"/>
          <c:order val="1"/>
          <c:tx>
            <c:v>Top 1% - Aust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Data!$AY$4:$AY$23</c:f>
              <c:numCache>
                <c:ptCount val="20"/>
                <c:pt idx="9">
                  <c:v>11.6314</c:v>
                </c:pt>
                <c:pt idx="10">
                  <c:v>10.68477</c:v>
                </c:pt>
                <c:pt idx="11">
                  <c:v>11.76132</c:v>
                </c:pt>
                <c:pt idx="12">
                  <c:v>11.67495</c:v>
                </c:pt>
                <c:pt idx="13">
                  <c:v>11.31364</c:v>
                </c:pt>
                <c:pt idx="14">
                  <c:v>11.07482</c:v>
                </c:pt>
                <c:pt idx="15">
                  <c:v>11.68292</c:v>
                </c:pt>
                <c:pt idx="16">
                  <c:v>11.84713</c:v>
                </c:pt>
                <c:pt idx="17">
                  <c:v>10.66542</c:v>
                </c:pt>
                <c:pt idx="18">
                  <c:v>9.749785</c:v>
                </c:pt>
                <c:pt idx="19">
                  <c:v>9.343923</c:v>
                </c:pt>
              </c:numCache>
            </c:numRef>
          </c:val>
          <c:smooth val="0"/>
        </c:ser>
        <c:ser>
          <c:idx val="5"/>
          <c:order val="2"/>
          <c:tx>
            <c:v>Top 0.5% - Vic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Data!$AQ$4:$AQ$23</c:f>
              <c:numCache>
                <c:ptCount val="20"/>
                <c:pt idx="0">
                  <c:v>1912</c:v>
                </c:pt>
                <c:pt idx="1">
                  <c:v>1913</c:v>
                </c:pt>
                <c:pt idx="2">
                  <c:v>1914</c:v>
                </c:pt>
                <c:pt idx="3">
                  <c:v>1915</c:v>
                </c:pt>
                <c:pt idx="4">
                  <c:v>1916</c:v>
                </c:pt>
                <c:pt idx="5">
                  <c:v>1917</c:v>
                </c:pt>
                <c:pt idx="6">
                  <c:v>1918</c:v>
                </c:pt>
                <c:pt idx="7">
                  <c:v>1919</c:v>
                </c:pt>
                <c:pt idx="8">
                  <c:v>1920</c:v>
                </c:pt>
                <c:pt idx="9">
                  <c:v>1921</c:v>
                </c:pt>
                <c:pt idx="10">
                  <c:v>1922</c:v>
                </c:pt>
                <c:pt idx="11">
                  <c:v>1923</c:v>
                </c:pt>
                <c:pt idx="12">
                  <c:v>1924</c:v>
                </c:pt>
                <c:pt idx="13">
                  <c:v>1925</c:v>
                </c:pt>
                <c:pt idx="14">
                  <c:v>1926</c:v>
                </c:pt>
                <c:pt idx="15">
                  <c:v>1927</c:v>
                </c:pt>
                <c:pt idx="16">
                  <c:v>1928</c:v>
                </c:pt>
                <c:pt idx="17">
                  <c:v>1929</c:v>
                </c:pt>
                <c:pt idx="18">
                  <c:v>1930</c:v>
                </c:pt>
                <c:pt idx="19">
                  <c:v>1931</c:v>
                </c:pt>
              </c:numCache>
            </c:numRef>
          </c:cat>
          <c:val>
            <c:numRef>
              <c:f>Data!$AU$4:$AU$23</c:f>
              <c:numCache>
                <c:ptCount val="20"/>
                <c:pt idx="0">
                  <c:v>9.478973</c:v>
                </c:pt>
                <c:pt idx="1">
                  <c:v>8.639638</c:v>
                </c:pt>
                <c:pt idx="2">
                  <c:v>8.169146</c:v>
                </c:pt>
                <c:pt idx="3">
                  <c:v>7.702899</c:v>
                </c:pt>
                <c:pt idx="4">
                  <c:v>6.624167</c:v>
                </c:pt>
                <c:pt idx="5">
                  <c:v>6.878026</c:v>
                </c:pt>
                <c:pt idx="6">
                  <c:v>7.062795</c:v>
                </c:pt>
                <c:pt idx="7">
                  <c:v>9.696188</c:v>
                </c:pt>
                <c:pt idx="8">
                  <c:v>7.434115</c:v>
                </c:pt>
                <c:pt idx="9">
                  <c:v>7.098795</c:v>
                </c:pt>
                <c:pt idx="11">
                  <c:v>8.127456</c:v>
                </c:pt>
              </c:numCache>
            </c:numRef>
          </c:val>
          <c:smooth val="0"/>
        </c:ser>
        <c:ser>
          <c:idx val="1"/>
          <c:order val="3"/>
          <c:tx>
            <c:v>Top 0.5% - Aust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Data!$AZ$4:$AZ$23</c:f>
              <c:numCache>
                <c:ptCount val="20"/>
                <c:pt idx="9">
                  <c:v>8.550388</c:v>
                </c:pt>
                <c:pt idx="10">
                  <c:v>7.908777</c:v>
                </c:pt>
                <c:pt idx="11">
                  <c:v>9.081152</c:v>
                </c:pt>
                <c:pt idx="12">
                  <c:v>8.838266</c:v>
                </c:pt>
                <c:pt idx="13">
                  <c:v>8.581276</c:v>
                </c:pt>
                <c:pt idx="14">
                  <c:v>8.417995</c:v>
                </c:pt>
                <c:pt idx="15">
                  <c:v>8.563725</c:v>
                </c:pt>
                <c:pt idx="16">
                  <c:v>8.91588</c:v>
                </c:pt>
                <c:pt idx="17">
                  <c:v>7.908635</c:v>
                </c:pt>
                <c:pt idx="18">
                  <c:v>7.153196</c:v>
                </c:pt>
                <c:pt idx="19">
                  <c:v>6.926697</c:v>
                </c:pt>
              </c:numCache>
            </c:numRef>
          </c:val>
          <c:smooth val="0"/>
        </c:ser>
        <c:ser>
          <c:idx val="6"/>
          <c:order val="4"/>
          <c:tx>
            <c:v>Top 0.1% - Vic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0"/>
            <c:spPr>
              <a:noFill/>
              <a:ln>
                <a:solidFill>
                  <a:srgbClr val="008080"/>
                </a:solidFill>
              </a:ln>
            </c:spPr>
          </c:marker>
          <c:cat>
            <c:numRef>
              <c:f>Data!$AQ$4:$AQ$23</c:f>
              <c:numCache>
                <c:ptCount val="20"/>
                <c:pt idx="0">
                  <c:v>1912</c:v>
                </c:pt>
                <c:pt idx="1">
                  <c:v>1913</c:v>
                </c:pt>
                <c:pt idx="2">
                  <c:v>1914</c:v>
                </c:pt>
                <c:pt idx="3">
                  <c:v>1915</c:v>
                </c:pt>
                <c:pt idx="4">
                  <c:v>1916</c:v>
                </c:pt>
                <c:pt idx="5">
                  <c:v>1917</c:v>
                </c:pt>
                <c:pt idx="6">
                  <c:v>1918</c:v>
                </c:pt>
                <c:pt idx="7">
                  <c:v>1919</c:v>
                </c:pt>
                <c:pt idx="8">
                  <c:v>1920</c:v>
                </c:pt>
                <c:pt idx="9">
                  <c:v>1921</c:v>
                </c:pt>
                <c:pt idx="10">
                  <c:v>1922</c:v>
                </c:pt>
                <c:pt idx="11">
                  <c:v>1923</c:v>
                </c:pt>
                <c:pt idx="12">
                  <c:v>1924</c:v>
                </c:pt>
                <c:pt idx="13">
                  <c:v>1925</c:v>
                </c:pt>
                <c:pt idx="14">
                  <c:v>1926</c:v>
                </c:pt>
                <c:pt idx="15">
                  <c:v>1927</c:v>
                </c:pt>
                <c:pt idx="16">
                  <c:v>1928</c:v>
                </c:pt>
                <c:pt idx="17">
                  <c:v>1929</c:v>
                </c:pt>
                <c:pt idx="18">
                  <c:v>1930</c:v>
                </c:pt>
                <c:pt idx="19">
                  <c:v>1931</c:v>
                </c:pt>
              </c:numCache>
            </c:numRef>
          </c:cat>
          <c:val>
            <c:numRef>
              <c:f>Data!$AV$4:$AV$23</c:f>
              <c:numCache>
                <c:ptCount val="20"/>
                <c:pt idx="2">
                  <c:v>3.874689</c:v>
                </c:pt>
                <c:pt idx="4">
                  <c:v>3.276605</c:v>
                </c:pt>
                <c:pt idx="11">
                  <c:v>3.486356</c:v>
                </c:pt>
              </c:numCache>
            </c:numRef>
          </c:val>
          <c:smooth val="0"/>
        </c:ser>
        <c:ser>
          <c:idx val="2"/>
          <c:order val="5"/>
          <c:tx>
            <c:v>Top 0.1% - Aust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val>
            <c:numRef>
              <c:f>Data!$BA$4:$BA$23</c:f>
              <c:numCache>
                <c:ptCount val="20"/>
                <c:pt idx="9">
                  <c:v>3.96879</c:v>
                </c:pt>
                <c:pt idx="10">
                  <c:v>3.568947</c:v>
                </c:pt>
                <c:pt idx="11">
                  <c:v>3.984532</c:v>
                </c:pt>
                <c:pt idx="12">
                  <c:v>4.254617</c:v>
                </c:pt>
                <c:pt idx="13">
                  <c:v>3.987091</c:v>
                </c:pt>
                <c:pt idx="14">
                  <c:v>3.884615</c:v>
                </c:pt>
                <c:pt idx="15">
                  <c:v>3.864616</c:v>
                </c:pt>
                <c:pt idx="16">
                  <c:v>4.256413</c:v>
                </c:pt>
                <c:pt idx="17">
                  <c:v>3.581142</c:v>
                </c:pt>
                <c:pt idx="18">
                  <c:v>3.198082</c:v>
                </c:pt>
                <c:pt idx="19">
                  <c:v>3.072365</c:v>
                </c:pt>
              </c:numCache>
            </c:numRef>
          </c:val>
          <c:smooth val="0"/>
        </c:ser>
        <c:marker val="1"/>
        <c:axId val="31476031"/>
        <c:axId val="14848824"/>
      </c:lineChart>
      <c:catAx>
        <c:axId val="3147603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48824"/>
        <c:crosses val="autoZero"/>
        <c:auto val="1"/>
        <c:lblOffset val="100"/>
        <c:tickLblSkip val="2"/>
        <c:noMultiLvlLbl val="0"/>
      </c:catAx>
      <c:valAx>
        <c:axId val="148488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Share (%)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4760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925"/>
          <c:y val="0.7665"/>
          <c:w val="0.44275"/>
          <c:h val="0.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4: Share of Next 4% and Second Vintile</a:t>
            </a:r>
          </a:p>
        </c:rich>
      </c:tx>
      <c:layout>
        <c:manualLayout>
          <c:xMode val="factor"/>
          <c:yMode val="factor"/>
          <c:x val="0.001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3975"/>
          <c:w val="0.9405"/>
          <c:h val="0.84325"/>
        </c:manualLayout>
      </c:layout>
      <c:lineChart>
        <c:grouping val="standard"/>
        <c:varyColors val="0"/>
        <c:ser>
          <c:idx val="0"/>
          <c:order val="0"/>
          <c:tx>
            <c:strRef>
              <c:f>Data!$P$2</c:f>
              <c:strCache>
                <c:ptCount val="1"/>
                <c:pt idx="0">
                  <c:v>AUS second vintile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Data!$A$3:$A$93</c:f>
              <c:numCache>
                <c:ptCount val="91"/>
                <c:pt idx="0">
                  <c:v>1920</c:v>
                </c:pt>
                <c:pt idx="1">
                  <c:v>1921</c:v>
                </c:pt>
                <c:pt idx="2">
                  <c:v>1922</c:v>
                </c:pt>
                <c:pt idx="3">
                  <c:v>1923</c:v>
                </c:pt>
                <c:pt idx="4">
                  <c:v>1924</c:v>
                </c:pt>
                <c:pt idx="5">
                  <c:v>1925</c:v>
                </c:pt>
                <c:pt idx="6">
                  <c:v>1926</c:v>
                </c:pt>
                <c:pt idx="7">
                  <c:v>1927</c:v>
                </c:pt>
                <c:pt idx="8">
                  <c:v>1928</c:v>
                </c:pt>
                <c:pt idx="9">
                  <c:v>1929</c:v>
                </c:pt>
                <c:pt idx="10">
                  <c:v>1930</c:v>
                </c:pt>
                <c:pt idx="11">
                  <c:v>1931</c:v>
                </c:pt>
                <c:pt idx="12">
                  <c:v>1932</c:v>
                </c:pt>
                <c:pt idx="13">
                  <c:v>1933</c:v>
                </c:pt>
                <c:pt idx="14">
                  <c:v>1934</c:v>
                </c:pt>
                <c:pt idx="15">
                  <c:v>1935</c:v>
                </c:pt>
                <c:pt idx="16">
                  <c:v>1936</c:v>
                </c:pt>
                <c:pt idx="17">
                  <c:v>1937</c:v>
                </c:pt>
                <c:pt idx="18">
                  <c:v>1938</c:v>
                </c:pt>
                <c:pt idx="19">
                  <c:v>1939</c:v>
                </c:pt>
                <c:pt idx="20">
                  <c:v>1940</c:v>
                </c:pt>
                <c:pt idx="21">
                  <c:v>1941</c:v>
                </c:pt>
                <c:pt idx="22">
                  <c:v>1942</c:v>
                </c:pt>
                <c:pt idx="23">
                  <c:v>1943</c:v>
                </c:pt>
                <c:pt idx="24">
                  <c:v>1944</c:v>
                </c:pt>
                <c:pt idx="25">
                  <c:v>1945</c:v>
                </c:pt>
                <c:pt idx="26">
                  <c:v>1946</c:v>
                </c:pt>
                <c:pt idx="27">
                  <c:v>1947</c:v>
                </c:pt>
                <c:pt idx="28">
                  <c:v>1948</c:v>
                </c:pt>
                <c:pt idx="29">
                  <c:v>1949</c:v>
                </c:pt>
                <c:pt idx="30">
                  <c:v>1950</c:v>
                </c:pt>
                <c:pt idx="31">
                  <c:v>1951</c:v>
                </c:pt>
                <c:pt idx="32">
                  <c:v>1952</c:v>
                </c:pt>
                <c:pt idx="33">
                  <c:v>1953</c:v>
                </c:pt>
                <c:pt idx="34">
                  <c:v>1954</c:v>
                </c:pt>
                <c:pt idx="35">
                  <c:v>1955</c:v>
                </c:pt>
                <c:pt idx="36">
                  <c:v>1956</c:v>
                </c:pt>
                <c:pt idx="37">
                  <c:v>1957</c:v>
                </c:pt>
                <c:pt idx="38">
                  <c:v>1958</c:v>
                </c:pt>
                <c:pt idx="39">
                  <c:v>1959</c:v>
                </c:pt>
                <c:pt idx="40">
                  <c:v>1960</c:v>
                </c:pt>
                <c:pt idx="41">
                  <c:v>1961</c:v>
                </c:pt>
                <c:pt idx="42">
                  <c:v>1962</c:v>
                </c:pt>
                <c:pt idx="43">
                  <c:v>1963</c:v>
                </c:pt>
                <c:pt idx="44">
                  <c:v>1964</c:v>
                </c:pt>
                <c:pt idx="45">
                  <c:v>1965</c:v>
                </c:pt>
                <c:pt idx="46">
                  <c:v>1966</c:v>
                </c:pt>
                <c:pt idx="47">
                  <c:v>1967</c:v>
                </c:pt>
                <c:pt idx="48">
                  <c:v>1968</c:v>
                </c:pt>
                <c:pt idx="49">
                  <c:v>1969</c:v>
                </c:pt>
                <c:pt idx="50">
                  <c:v>1970</c:v>
                </c:pt>
                <c:pt idx="51">
                  <c:v>1971</c:v>
                </c:pt>
                <c:pt idx="52">
                  <c:v>1972</c:v>
                </c:pt>
                <c:pt idx="53">
                  <c:v>1973</c:v>
                </c:pt>
                <c:pt idx="54">
                  <c:v>1974</c:v>
                </c:pt>
                <c:pt idx="55">
                  <c:v>1975</c:v>
                </c:pt>
                <c:pt idx="56">
                  <c:v>1976</c:v>
                </c:pt>
                <c:pt idx="57">
                  <c:v>1977</c:v>
                </c:pt>
                <c:pt idx="58">
                  <c:v>1978</c:v>
                </c:pt>
                <c:pt idx="59">
                  <c:v>1979</c:v>
                </c:pt>
                <c:pt idx="60">
                  <c:v>1980</c:v>
                </c:pt>
                <c:pt idx="61">
                  <c:v>1981</c:v>
                </c:pt>
                <c:pt idx="62">
                  <c:v>1982</c:v>
                </c:pt>
                <c:pt idx="63">
                  <c:v>1983</c:v>
                </c:pt>
                <c:pt idx="64">
                  <c:v>1984</c:v>
                </c:pt>
                <c:pt idx="65">
                  <c:v>1985</c:v>
                </c:pt>
                <c:pt idx="66">
                  <c:v>1986</c:v>
                </c:pt>
                <c:pt idx="67">
                  <c:v>1987</c:v>
                </c:pt>
                <c:pt idx="68">
                  <c:v>1988</c:v>
                </c:pt>
                <c:pt idx="69">
                  <c:v>1989</c:v>
                </c:pt>
                <c:pt idx="70">
                  <c:v>1990</c:v>
                </c:pt>
                <c:pt idx="71">
                  <c:v>1991</c:v>
                </c:pt>
                <c:pt idx="72">
                  <c:v>1992</c:v>
                </c:pt>
                <c:pt idx="73">
                  <c:v>1993</c:v>
                </c:pt>
                <c:pt idx="74">
                  <c:v>1994</c:v>
                </c:pt>
                <c:pt idx="75">
                  <c:v>1995</c:v>
                </c:pt>
                <c:pt idx="76">
                  <c:v>1996</c:v>
                </c:pt>
                <c:pt idx="77">
                  <c:v>1997</c:v>
                </c:pt>
                <c:pt idx="78">
                  <c:v>1998</c:v>
                </c:pt>
                <c:pt idx="79">
                  <c:v>1999</c:v>
                </c:pt>
                <c:pt idx="80">
                  <c:v>2000</c:v>
                </c:pt>
                <c:pt idx="81">
                  <c:v>2001</c:v>
                </c:pt>
                <c:pt idx="82">
                  <c:v>2002</c:v>
                </c:pt>
                <c:pt idx="83">
                  <c:v>2003</c:v>
                </c:pt>
                <c:pt idx="84">
                  <c:v>2004</c:v>
                </c:pt>
                <c:pt idx="85">
                  <c:v>2005</c:v>
                </c:pt>
                <c:pt idx="86">
                  <c:v>2006</c:v>
                </c:pt>
                <c:pt idx="87">
                  <c:v>2007</c:v>
                </c:pt>
                <c:pt idx="88">
                  <c:v>2008</c:v>
                </c:pt>
                <c:pt idx="89">
                  <c:v>2009</c:v>
                </c:pt>
                <c:pt idx="90">
                  <c:v>2010</c:v>
                </c:pt>
              </c:numCache>
            </c:numRef>
          </c:cat>
          <c:val>
            <c:numRef>
              <c:f>Data!$P$3:$P$93</c:f>
              <c:numCache>
                <c:ptCount val="91"/>
                <c:pt idx="21">
                  <c:v>10.944029999999998</c:v>
                </c:pt>
                <c:pt idx="22">
                  <c:v>10.865640000000003</c:v>
                </c:pt>
                <c:pt idx="23">
                  <c:v>10.809949999999997</c:v>
                </c:pt>
                <c:pt idx="24">
                  <c:v>10.16612</c:v>
                </c:pt>
                <c:pt idx="25">
                  <c:v>9.191699999999997</c:v>
                </c:pt>
                <c:pt idx="26">
                  <c:v>9.858540000000001</c:v>
                </c:pt>
                <c:pt idx="27">
                  <c:v>9.691089999999999</c:v>
                </c:pt>
                <c:pt idx="28">
                  <c:v>9.426709999999996</c:v>
                </c:pt>
                <c:pt idx="29">
                  <c:v>9.155479999999997</c:v>
                </c:pt>
                <c:pt idx="30">
                  <c:v>5.965320000000002</c:v>
                </c:pt>
                <c:pt idx="31">
                  <c:v>7.78679</c:v>
                </c:pt>
                <c:pt idx="32">
                  <c:v>6.79692</c:v>
                </c:pt>
                <c:pt idx="33">
                  <c:v>7.398700000000002</c:v>
                </c:pt>
                <c:pt idx="34">
                  <c:v>7.67201</c:v>
                </c:pt>
                <c:pt idx="35">
                  <c:v>8.041</c:v>
                </c:pt>
                <c:pt idx="36">
                  <c:v>7.84928</c:v>
                </c:pt>
                <c:pt idx="37">
                  <c:v>7.660429999999998</c:v>
                </c:pt>
                <c:pt idx="38">
                  <c:v>10.36158</c:v>
                </c:pt>
                <c:pt idx="39">
                  <c:v>10.40607</c:v>
                </c:pt>
                <c:pt idx="40">
                  <c:v>10.46058</c:v>
                </c:pt>
                <c:pt idx="41">
                  <c:v>10.501380000000001</c:v>
                </c:pt>
                <c:pt idx="42">
                  <c:v>10.602630000000001</c:v>
                </c:pt>
                <c:pt idx="43">
                  <c:v>10.51137</c:v>
                </c:pt>
                <c:pt idx="44">
                  <c:v>10.49728</c:v>
                </c:pt>
                <c:pt idx="45">
                  <c:v>10.54176</c:v>
                </c:pt>
                <c:pt idx="46">
                  <c:v>10.318539999999999</c:v>
                </c:pt>
                <c:pt idx="47">
                  <c:v>10.376169999999998</c:v>
                </c:pt>
                <c:pt idx="48">
                  <c:v>10.373549999999998</c:v>
                </c:pt>
                <c:pt idx="49">
                  <c:v>10.2408</c:v>
                </c:pt>
                <c:pt idx="50">
                  <c:v>10.353399999999997</c:v>
                </c:pt>
                <c:pt idx="51">
                  <c:v>10.65191</c:v>
                </c:pt>
                <c:pt idx="52">
                  <c:v>10.29713</c:v>
                </c:pt>
                <c:pt idx="53">
                  <c:v>10.006900000000002</c:v>
                </c:pt>
                <c:pt idx="54">
                  <c:v>9.997700000000002</c:v>
                </c:pt>
                <c:pt idx="55">
                  <c:v>9.8902</c:v>
                </c:pt>
                <c:pt idx="56">
                  <c:v>9.84338</c:v>
                </c:pt>
                <c:pt idx="57">
                  <c:v>9.90071</c:v>
                </c:pt>
                <c:pt idx="58">
                  <c:v>9.86808</c:v>
                </c:pt>
                <c:pt idx="59">
                  <c:v>9.96874</c:v>
                </c:pt>
                <c:pt idx="60">
                  <c:v>10.082690000000001</c:v>
                </c:pt>
                <c:pt idx="61">
                  <c:v>10.16133</c:v>
                </c:pt>
                <c:pt idx="62">
                  <c:v>10.38157</c:v>
                </c:pt>
                <c:pt idx="63">
                  <c:v>10.15738</c:v>
                </c:pt>
                <c:pt idx="64">
                  <c:v>10.24726</c:v>
                </c:pt>
                <c:pt idx="65">
                  <c:v>10.302230000000002</c:v>
                </c:pt>
                <c:pt idx="66">
                  <c:v>10.433509999999998</c:v>
                </c:pt>
                <c:pt idx="67">
                  <c:v>10.712999999999997</c:v>
                </c:pt>
                <c:pt idx="68">
                  <c:v>10.43947</c:v>
                </c:pt>
                <c:pt idx="69">
                  <c:v>10.183039999999998</c:v>
                </c:pt>
                <c:pt idx="70">
                  <c:v>10.29731</c:v>
                </c:pt>
                <c:pt idx="71">
                  <c:v>10.529530000000001</c:v>
                </c:pt>
                <c:pt idx="72">
                  <c:v>10.562570000000001</c:v>
                </c:pt>
                <c:pt idx="73">
                  <c:v>10.73686</c:v>
                </c:pt>
                <c:pt idx="74">
                  <c:v>10.55273</c:v>
                </c:pt>
                <c:pt idx="75">
                  <c:v>10.36674</c:v>
                </c:pt>
                <c:pt idx="76">
                  <c:v>10.386180000000003</c:v>
                </c:pt>
                <c:pt idx="77">
                  <c:v>10.67587</c:v>
                </c:pt>
                <c:pt idx="78">
                  <c:v>10.480509999999999</c:v>
                </c:pt>
                <c:pt idx="79">
                  <c:v>10.527109999999997</c:v>
                </c:pt>
                <c:pt idx="80">
                  <c:v>10.29326</c:v>
                </c:pt>
                <c:pt idx="81">
                  <c:v>10.28491</c:v>
                </c:pt>
                <c:pt idx="82">
                  <c:v>10.44362</c:v>
                </c:pt>
                <c:pt idx="83">
                  <c:v>10.544320000000003</c:v>
                </c:pt>
                <c:pt idx="84">
                  <c:v>9.76049</c:v>
                </c:pt>
                <c:pt idx="85">
                  <c:v>9.82609</c:v>
                </c:pt>
                <c:pt idx="86">
                  <c:v>9.905059999999999</c:v>
                </c:pt>
                <c:pt idx="87">
                  <c:v>9.89725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Data!$Q$2</c:f>
              <c:strCache>
                <c:ptCount val="1"/>
                <c:pt idx="0">
                  <c:v>AUS next 4%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Data!$A$3:$A$93</c:f>
              <c:numCache>
                <c:ptCount val="91"/>
                <c:pt idx="0">
                  <c:v>1920</c:v>
                </c:pt>
                <c:pt idx="1">
                  <c:v>1921</c:v>
                </c:pt>
                <c:pt idx="2">
                  <c:v>1922</c:v>
                </c:pt>
                <c:pt idx="3">
                  <c:v>1923</c:v>
                </c:pt>
                <c:pt idx="4">
                  <c:v>1924</c:v>
                </c:pt>
                <c:pt idx="5">
                  <c:v>1925</c:v>
                </c:pt>
                <c:pt idx="6">
                  <c:v>1926</c:v>
                </c:pt>
                <c:pt idx="7">
                  <c:v>1927</c:v>
                </c:pt>
                <c:pt idx="8">
                  <c:v>1928</c:v>
                </c:pt>
                <c:pt idx="9">
                  <c:v>1929</c:v>
                </c:pt>
                <c:pt idx="10">
                  <c:v>1930</c:v>
                </c:pt>
                <c:pt idx="11">
                  <c:v>1931</c:v>
                </c:pt>
                <c:pt idx="12">
                  <c:v>1932</c:v>
                </c:pt>
                <c:pt idx="13">
                  <c:v>1933</c:v>
                </c:pt>
                <c:pt idx="14">
                  <c:v>1934</c:v>
                </c:pt>
                <c:pt idx="15">
                  <c:v>1935</c:v>
                </c:pt>
                <c:pt idx="16">
                  <c:v>1936</c:v>
                </c:pt>
                <c:pt idx="17">
                  <c:v>1937</c:v>
                </c:pt>
                <c:pt idx="18">
                  <c:v>1938</c:v>
                </c:pt>
                <c:pt idx="19">
                  <c:v>1939</c:v>
                </c:pt>
                <c:pt idx="20">
                  <c:v>1940</c:v>
                </c:pt>
                <c:pt idx="21">
                  <c:v>1941</c:v>
                </c:pt>
                <c:pt idx="22">
                  <c:v>1942</c:v>
                </c:pt>
                <c:pt idx="23">
                  <c:v>1943</c:v>
                </c:pt>
                <c:pt idx="24">
                  <c:v>1944</c:v>
                </c:pt>
                <c:pt idx="25">
                  <c:v>1945</c:v>
                </c:pt>
                <c:pt idx="26">
                  <c:v>1946</c:v>
                </c:pt>
                <c:pt idx="27">
                  <c:v>1947</c:v>
                </c:pt>
                <c:pt idx="28">
                  <c:v>1948</c:v>
                </c:pt>
                <c:pt idx="29">
                  <c:v>1949</c:v>
                </c:pt>
                <c:pt idx="30">
                  <c:v>1950</c:v>
                </c:pt>
                <c:pt idx="31">
                  <c:v>1951</c:v>
                </c:pt>
                <c:pt idx="32">
                  <c:v>1952</c:v>
                </c:pt>
                <c:pt idx="33">
                  <c:v>1953</c:v>
                </c:pt>
                <c:pt idx="34">
                  <c:v>1954</c:v>
                </c:pt>
                <c:pt idx="35">
                  <c:v>1955</c:v>
                </c:pt>
                <c:pt idx="36">
                  <c:v>1956</c:v>
                </c:pt>
                <c:pt idx="37">
                  <c:v>1957</c:v>
                </c:pt>
                <c:pt idx="38">
                  <c:v>1958</c:v>
                </c:pt>
                <c:pt idx="39">
                  <c:v>1959</c:v>
                </c:pt>
                <c:pt idx="40">
                  <c:v>1960</c:v>
                </c:pt>
                <c:pt idx="41">
                  <c:v>1961</c:v>
                </c:pt>
                <c:pt idx="42">
                  <c:v>1962</c:v>
                </c:pt>
                <c:pt idx="43">
                  <c:v>1963</c:v>
                </c:pt>
                <c:pt idx="44">
                  <c:v>1964</c:v>
                </c:pt>
                <c:pt idx="45">
                  <c:v>1965</c:v>
                </c:pt>
                <c:pt idx="46">
                  <c:v>1966</c:v>
                </c:pt>
                <c:pt idx="47">
                  <c:v>1967</c:v>
                </c:pt>
                <c:pt idx="48">
                  <c:v>1968</c:v>
                </c:pt>
                <c:pt idx="49">
                  <c:v>1969</c:v>
                </c:pt>
                <c:pt idx="50">
                  <c:v>1970</c:v>
                </c:pt>
                <c:pt idx="51">
                  <c:v>1971</c:v>
                </c:pt>
                <c:pt idx="52">
                  <c:v>1972</c:v>
                </c:pt>
                <c:pt idx="53">
                  <c:v>1973</c:v>
                </c:pt>
                <c:pt idx="54">
                  <c:v>1974</c:v>
                </c:pt>
                <c:pt idx="55">
                  <c:v>1975</c:v>
                </c:pt>
                <c:pt idx="56">
                  <c:v>1976</c:v>
                </c:pt>
                <c:pt idx="57">
                  <c:v>1977</c:v>
                </c:pt>
                <c:pt idx="58">
                  <c:v>1978</c:v>
                </c:pt>
                <c:pt idx="59">
                  <c:v>1979</c:v>
                </c:pt>
                <c:pt idx="60">
                  <c:v>1980</c:v>
                </c:pt>
                <c:pt idx="61">
                  <c:v>1981</c:v>
                </c:pt>
                <c:pt idx="62">
                  <c:v>1982</c:v>
                </c:pt>
                <c:pt idx="63">
                  <c:v>1983</c:v>
                </c:pt>
                <c:pt idx="64">
                  <c:v>1984</c:v>
                </c:pt>
                <c:pt idx="65">
                  <c:v>1985</c:v>
                </c:pt>
                <c:pt idx="66">
                  <c:v>1986</c:v>
                </c:pt>
                <c:pt idx="67">
                  <c:v>1987</c:v>
                </c:pt>
                <c:pt idx="68">
                  <c:v>1988</c:v>
                </c:pt>
                <c:pt idx="69">
                  <c:v>1989</c:v>
                </c:pt>
                <c:pt idx="70">
                  <c:v>1990</c:v>
                </c:pt>
                <c:pt idx="71">
                  <c:v>1991</c:v>
                </c:pt>
                <c:pt idx="72">
                  <c:v>1992</c:v>
                </c:pt>
                <c:pt idx="73">
                  <c:v>1993</c:v>
                </c:pt>
                <c:pt idx="74">
                  <c:v>1994</c:v>
                </c:pt>
                <c:pt idx="75">
                  <c:v>1995</c:v>
                </c:pt>
                <c:pt idx="76">
                  <c:v>1996</c:v>
                </c:pt>
                <c:pt idx="77">
                  <c:v>1997</c:v>
                </c:pt>
                <c:pt idx="78">
                  <c:v>1998</c:v>
                </c:pt>
                <c:pt idx="79">
                  <c:v>1999</c:v>
                </c:pt>
                <c:pt idx="80">
                  <c:v>2000</c:v>
                </c:pt>
                <c:pt idx="81">
                  <c:v>2001</c:v>
                </c:pt>
                <c:pt idx="82">
                  <c:v>2002</c:v>
                </c:pt>
                <c:pt idx="83">
                  <c:v>2003</c:v>
                </c:pt>
                <c:pt idx="84">
                  <c:v>2004</c:v>
                </c:pt>
                <c:pt idx="85">
                  <c:v>2005</c:v>
                </c:pt>
                <c:pt idx="86">
                  <c:v>2006</c:v>
                </c:pt>
                <c:pt idx="87">
                  <c:v>2007</c:v>
                </c:pt>
                <c:pt idx="88">
                  <c:v>2008</c:v>
                </c:pt>
                <c:pt idx="89">
                  <c:v>2009</c:v>
                </c:pt>
                <c:pt idx="90">
                  <c:v>2010</c:v>
                </c:pt>
              </c:numCache>
            </c:numRef>
          </c:cat>
          <c:val>
            <c:numRef>
              <c:f>Data!$Q$3:$Q$93</c:f>
              <c:numCache>
                <c:ptCount val="91"/>
                <c:pt idx="1">
                  <c:v>7.801580000000001</c:v>
                </c:pt>
                <c:pt idx="2">
                  <c:v>6.963750000000001</c:v>
                </c:pt>
                <c:pt idx="19">
                  <c:v>9.980470000000002</c:v>
                </c:pt>
                <c:pt idx="20">
                  <c:v>10.27531</c:v>
                </c:pt>
                <c:pt idx="21">
                  <c:v>12.88458</c:v>
                </c:pt>
                <c:pt idx="22">
                  <c:v>12.82685</c:v>
                </c:pt>
                <c:pt idx="23">
                  <c:v>12.970820000000002</c:v>
                </c:pt>
                <c:pt idx="24">
                  <c:v>12.055203</c:v>
                </c:pt>
                <c:pt idx="25">
                  <c:v>11.123426000000002</c:v>
                </c:pt>
                <c:pt idx="26">
                  <c:v>12.246679999999998</c:v>
                </c:pt>
                <c:pt idx="27">
                  <c:v>12.790749999999997</c:v>
                </c:pt>
                <c:pt idx="28">
                  <c:v>12.54747</c:v>
                </c:pt>
                <c:pt idx="29">
                  <c:v>12.40436</c:v>
                </c:pt>
                <c:pt idx="30">
                  <c:v>11.43248</c:v>
                </c:pt>
                <c:pt idx="31">
                  <c:v>9.782162</c:v>
                </c:pt>
                <c:pt idx="32">
                  <c:v>10.520055000000001</c:v>
                </c:pt>
                <c:pt idx="33">
                  <c:v>9.988078999999999</c:v>
                </c:pt>
                <c:pt idx="34">
                  <c:v>10.041478999999999</c:v>
                </c:pt>
                <c:pt idx="35">
                  <c:v>9.944593000000001</c:v>
                </c:pt>
                <c:pt idx="36">
                  <c:v>9.939127</c:v>
                </c:pt>
                <c:pt idx="37">
                  <c:v>9.291815</c:v>
                </c:pt>
                <c:pt idx="38">
                  <c:v>11.962437999999999</c:v>
                </c:pt>
                <c:pt idx="39">
                  <c:v>12.049208</c:v>
                </c:pt>
                <c:pt idx="40">
                  <c:v>12.042608000000001</c:v>
                </c:pt>
                <c:pt idx="41">
                  <c:v>12.109014</c:v>
                </c:pt>
                <c:pt idx="42">
                  <c:v>12.393896</c:v>
                </c:pt>
                <c:pt idx="43">
                  <c:v>12.4795</c:v>
                </c:pt>
                <c:pt idx="44">
                  <c:v>12.109244999999998</c:v>
                </c:pt>
                <c:pt idx="45">
                  <c:v>11.988938000000001</c:v>
                </c:pt>
                <c:pt idx="46">
                  <c:v>11.714134</c:v>
                </c:pt>
                <c:pt idx="47">
                  <c:v>11.704101000000001</c:v>
                </c:pt>
                <c:pt idx="48">
                  <c:v>11.609885000000002</c:v>
                </c:pt>
                <c:pt idx="49">
                  <c:v>11.362433</c:v>
                </c:pt>
                <c:pt idx="50">
                  <c:v>11.383205</c:v>
                </c:pt>
                <c:pt idx="51">
                  <c:v>11.665427</c:v>
                </c:pt>
                <c:pt idx="52">
                  <c:v>11.435944000000001</c:v>
                </c:pt>
                <c:pt idx="53">
                  <c:v>11.06102</c:v>
                </c:pt>
                <c:pt idx="54">
                  <c:v>10.649996999999999</c:v>
                </c:pt>
                <c:pt idx="55">
                  <c:v>10.518954</c:v>
                </c:pt>
                <c:pt idx="56">
                  <c:v>10.367894</c:v>
                </c:pt>
                <c:pt idx="57">
                  <c:v>10.321968</c:v>
                </c:pt>
                <c:pt idx="58">
                  <c:v>10.271446999999998</c:v>
                </c:pt>
                <c:pt idx="59">
                  <c:v>10.372036999999999</c:v>
                </c:pt>
                <c:pt idx="60">
                  <c:v>10.51991</c:v>
                </c:pt>
                <c:pt idx="61">
                  <c:v>10.537969999999998</c:v>
                </c:pt>
                <c:pt idx="62">
                  <c:v>10.766282</c:v>
                </c:pt>
                <c:pt idx="63">
                  <c:v>10.481344</c:v>
                </c:pt>
                <c:pt idx="64">
                  <c:v>10.49756</c:v>
                </c:pt>
                <c:pt idx="65">
                  <c:v>10.610063</c:v>
                </c:pt>
                <c:pt idx="66">
                  <c:v>10.778973</c:v>
                </c:pt>
                <c:pt idx="67">
                  <c:v>11.276649</c:v>
                </c:pt>
                <c:pt idx="68">
                  <c:v>11.42938</c:v>
                </c:pt>
                <c:pt idx="69">
                  <c:v>11.026774</c:v>
                </c:pt>
                <c:pt idx="70">
                  <c:v>11.030615000000001</c:v>
                </c:pt>
                <c:pt idx="71">
                  <c:v>11.282701</c:v>
                </c:pt>
                <c:pt idx="72">
                  <c:v>11.407661999999998</c:v>
                </c:pt>
                <c:pt idx="73">
                  <c:v>11.709095000000001</c:v>
                </c:pt>
                <c:pt idx="74">
                  <c:v>11.741784999999998</c:v>
                </c:pt>
                <c:pt idx="75">
                  <c:v>11.535419999999998</c:v>
                </c:pt>
                <c:pt idx="76">
                  <c:v>11.536748999999999</c:v>
                </c:pt>
                <c:pt idx="77">
                  <c:v>11.924386000000002</c:v>
                </c:pt>
                <c:pt idx="78">
                  <c:v>11.796616</c:v>
                </c:pt>
                <c:pt idx="79">
                  <c:v>12.106860000000001</c:v>
                </c:pt>
                <c:pt idx="80">
                  <c:v>11.954752000000001</c:v>
                </c:pt>
                <c:pt idx="81">
                  <c:v>12.017396000000002</c:v>
                </c:pt>
                <c:pt idx="82">
                  <c:v>12.112663</c:v>
                </c:pt>
                <c:pt idx="83">
                  <c:v>12.314326</c:v>
                </c:pt>
                <c:pt idx="84">
                  <c:v>11.430583</c:v>
                </c:pt>
                <c:pt idx="85">
                  <c:v>11.601277</c:v>
                </c:pt>
                <c:pt idx="86">
                  <c:v>11.849950000000002</c:v>
                </c:pt>
                <c:pt idx="87">
                  <c:v>11.771481</c:v>
                </c:pt>
              </c:numCache>
            </c:numRef>
          </c:val>
          <c:smooth val="0"/>
        </c:ser>
        <c:marker val="1"/>
        <c:axId val="66530553"/>
        <c:axId val="61904066"/>
      </c:lineChart>
      <c:catAx>
        <c:axId val="6653055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904066"/>
        <c:crosses val="autoZero"/>
        <c:auto val="1"/>
        <c:lblOffset val="100"/>
        <c:tickLblSkip val="10"/>
        <c:tickMarkSkip val="5"/>
        <c:noMultiLvlLbl val="0"/>
      </c:catAx>
      <c:valAx>
        <c:axId val="619040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Share of total income %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5305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5: Shares within Shares</a:t>
            </a:r>
          </a:p>
        </c:rich>
      </c:tx>
      <c:layout>
        <c:manualLayout>
          <c:xMode val="factor"/>
          <c:yMode val="factor"/>
          <c:x val="0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39"/>
          <c:w val="0.93475"/>
          <c:h val="0.84125"/>
        </c:manualLayout>
      </c:layout>
      <c:lineChart>
        <c:grouping val="standard"/>
        <c:varyColors val="0"/>
        <c:ser>
          <c:idx val="0"/>
          <c:order val="0"/>
          <c:tx>
            <c:strRef>
              <c:f>Data!$J$2</c:f>
              <c:strCache>
                <c:ptCount val="1"/>
                <c:pt idx="0">
                  <c:v>1 in 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Data!$A$3:$A$93</c:f>
              <c:numCache>
                <c:ptCount val="91"/>
                <c:pt idx="0">
                  <c:v>1920</c:v>
                </c:pt>
                <c:pt idx="1">
                  <c:v>1921</c:v>
                </c:pt>
                <c:pt idx="2">
                  <c:v>1922</c:v>
                </c:pt>
                <c:pt idx="3">
                  <c:v>1923</c:v>
                </c:pt>
                <c:pt idx="4">
                  <c:v>1924</c:v>
                </c:pt>
                <c:pt idx="5">
                  <c:v>1925</c:v>
                </c:pt>
                <c:pt idx="6">
                  <c:v>1926</c:v>
                </c:pt>
                <c:pt idx="7">
                  <c:v>1927</c:v>
                </c:pt>
                <c:pt idx="8">
                  <c:v>1928</c:v>
                </c:pt>
                <c:pt idx="9">
                  <c:v>1929</c:v>
                </c:pt>
                <c:pt idx="10">
                  <c:v>1930</c:v>
                </c:pt>
                <c:pt idx="11">
                  <c:v>1931</c:v>
                </c:pt>
                <c:pt idx="12">
                  <c:v>1932</c:v>
                </c:pt>
                <c:pt idx="13">
                  <c:v>1933</c:v>
                </c:pt>
                <c:pt idx="14">
                  <c:v>1934</c:v>
                </c:pt>
                <c:pt idx="15">
                  <c:v>1935</c:v>
                </c:pt>
                <c:pt idx="16">
                  <c:v>1936</c:v>
                </c:pt>
                <c:pt idx="17">
                  <c:v>1937</c:v>
                </c:pt>
                <c:pt idx="18">
                  <c:v>1938</c:v>
                </c:pt>
                <c:pt idx="19">
                  <c:v>1939</c:v>
                </c:pt>
                <c:pt idx="20">
                  <c:v>1940</c:v>
                </c:pt>
                <c:pt idx="21">
                  <c:v>1941</c:v>
                </c:pt>
                <c:pt idx="22">
                  <c:v>1942</c:v>
                </c:pt>
                <c:pt idx="23">
                  <c:v>1943</c:v>
                </c:pt>
                <c:pt idx="24">
                  <c:v>1944</c:v>
                </c:pt>
                <c:pt idx="25">
                  <c:v>1945</c:v>
                </c:pt>
                <c:pt idx="26">
                  <c:v>1946</c:v>
                </c:pt>
                <c:pt idx="27">
                  <c:v>1947</c:v>
                </c:pt>
                <c:pt idx="28">
                  <c:v>1948</c:v>
                </c:pt>
                <c:pt idx="29">
                  <c:v>1949</c:v>
                </c:pt>
                <c:pt idx="30">
                  <c:v>1950</c:v>
                </c:pt>
                <c:pt idx="31">
                  <c:v>1951</c:v>
                </c:pt>
                <c:pt idx="32">
                  <c:v>1952</c:v>
                </c:pt>
                <c:pt idx="33">
                  <c:v>1953</c:v>
                </c:pt>
                <c:pt idx="34">
                  <c:v>1954</c:v>
                </c:pt>
                <c:pt idx="35">
                  <c:v>1955</c:v>
                </c:pt>
                <c:pt idx="36">
                  <c:v>1956</c:v>
                </c:pt>
                <c:pt idx="37">
                  <c:v>1957</c:v>
                </c:pt>
                <c:pt idx="38">
                  <c:v>1958</c:v>
                </c:pt>
                <c:pt idx="39">
                  <c:v>1959</c:v>
                </c:pt>
                <c:pt idx="40">
                  <c:v>1960</c:v>
                </c:pt>
                <c:pt idx="41">
                  <c:v>1961</c:v>
                </c:pt>
                <c:pt idx="42">
                  <c:v>1962</c:v>
                </c:pt>
                <c:pt idx="43">
                  <c:v>1963</c:v>
                </c:pt>
                <c:pt idx="44">
                  <c:v>1964</c:v>
                </c:pt>
                <c:pt idx="45">
                  <c:v>1965</c:v>
                </c:pt>
                <c:pt idx="46">
                  <c:v>1966</c:v>
                </c:pt>
                <c:pt idx="47">
                  <c:v>1967</c:v>
                </c:pt>
                <c:pt idx="48">
                  <c:v>1968</c:v>
                </c:pt>
                <c:pt idx="49">
                  <c:v>1969</c:v>
                </c:pt>
                <c:pt idx="50">
                  <c:v>1970</c:v>
                </c:pt>
                <c:pt idx="51">
                  <c:v>1971</c:v>
                </c:pt>
                <c:pt idx="52">
                  <c:v>1972</c:v>
                </c:pt>
                <c:pt idx="53">
                  <c:v>1973</c:v>
                </c:pt>
                <c:pt idx="54">
                  <c:v>1974</c:v>
                </c:pt>
                <c:pt idx="55">
                  <c:v>1975</c:v>
                </c:pt>
                <c:pt idx="56">
                  <c:v>1976</c:v>
                </c:pt>
                <c:pt idx="57">
                  <c:v>1977</c:v>
                </c:pt>
                <c:pt idx="58">
                  <c:v>1978</c:v>
                </c:pt>
                <c:pt idx="59">
                  <c:v>1979</c:v>
                </c:pt>
                <c:pt idx="60">
                  <c:v>1980</c:v>
                </c:pt>
                <c:pt idx="61">
                  <c:v>1981</c:v>
                </c:pt>
                <c:pt idx="62">
                  <c:v>1982</c:v>
                </c:pt>
                <c:pt idx="63">
                  <c:v>1983</c:v>
                </c:pt>
                <c:pt idx="64">
                  <c:v>1984</c:v>
                </c:pt>
                <c:pt idx="65">
                  <c:v>1985</c:v>
                </c:pt>
                <c:pt idx="66">
                  <c:v>1986</c:v>
                </c:pt>
                <c:pt idx="67">
                  <c:v>1987</c:v>
                </c:pt>
                <c:pt idx="68">
                  <c:v>1988</c:v>
                </c:pt>
                <c:pt idx="69">
                  <c:v>1989</c:v>
                </c:pt>
                <c:pt idx="70">
                  <c:v>1990</c:v>
                </c:pt>
                <c:pt idx="71">
                  <c:v>1991</c:v>
                </c:pt>
                <c:pt idx="72">
                  <c:v>1992</c:v>
                </c:pt>
                <c:pt idx="73">
                  <c:v>1993</c:v>
                </c:pt>
                <c:pt idx="74">
                  <c:v>1994</c:v>
                </c:pt>
                <c:pt idx="75">
                  <c:v>1995</c:v>
                </c:pt>
                <c:pt idx="76">
                  <c:v>1996</c:v>
                </c:pt>
                <c:pt idx="77">
                  <c:v>1997</c:v>
                </c:pt>
                <c:pt idx="78">
                  <c:v>1998</c:v>
                </c:pt>
                <c:pt idx="79">
                  <c:v>1999</c:v>
                </c:pt>
                <c:pt idx="80">
                  <c:v>2000</c:v>
                </c:pt>
                <c:pt idx="81">
                  <c:v>2001</c:v>
                </c:pt>
                <c:pt idx="82">
                  <c:v>2002</c:v>
                </c:pt>
                <c:pt idx="83">
                  <c:v>2003</c:v>
                </c:pt>
                <c:pt idx="84">
                  <c:v>2004</c:v>
                </c:pt>
                <c:pt idx="85">
                  <c:v>2005</c:v>
                </c:pt>
                <c:pt idx="86">
                  <c:v>2006</c:v>
                </c:pt>
                <c:pt idx="87">
                  <c:v>2007</c:v>
                </c:pt>
                <c:pt idx="88">
                  <c:v>2008</c:v>
                </c:pt>
                <c:pt idx="89">
                  <c:v>2009</c:v>
                </c:pt>
                <c:pt idx="90">
                  <c:v>2010</c:v>
                </c:pt>
              </c:numCache>
            </c:numRef>
          </c:cat>
          <c:val>
            <c:numRef>
              <c:f>Data!$J$3:$J$93</c:f>
              <c:numCache>
                <c:ptCount val="91"/>
                <c:pt idx="21">
                  <c:v>31.15289369739195</c:v>
                </c:pt>
                <c:pt idx="22">
                  <c:v>30.562911772291386</c:v>
                </c:pt>
                <c:pt idx="23">
                  <c:v>30.522994741771857</c:v>
                </c:pt>
                <c:pt idx="24">
                  <c:v>28.897932371304762</c:v>
                </c:pt>
                <c:pt idx="25">
                  <c:v>29.34385314463987</c:v>
                </c:pt>
                <c:pt idx="26">
                  <c:v>30.078413882325407</c:v>
                </c:pt>
                <c:pt idx="27">
                  <c:v>32.08291127787568</c:v>
                </c:pt>
                <c:pt idx="28">
                  <c:v>32.94994629692916</c:v>
                </c:pt>
                <c:pt idx="29">
                  <c:v>34.29994795152056</c:v>
                </c:pt>
                <c:pt idx="30">
                  <c:v>44.81730951000455</c:v>
                </c:pt>
                <c:pt idx="31">
                  <c:v>34.082647356770345</c:v>
                </c:pt>
                <c:pt idx="32">
                  <c:v>34.17215771335253</c:v>
                </c:pt>
                <c:pt idx="33">
                  <c:v>33.37906212988163</c:v>
                </c:pt>
                <c:pt idx="34">
                  <c:v>31.27087366962973</c:v>
                </c:pt>
                <c:pt idx="35">
                  <c:v>29.545679610091184</c:v>
                </c:pt>
                <c:pt idx="36">
                  <c:v>30.76878439492181</c:v>
                </c:pt>
                <c:pt idx="37">
                  <c:v>29.34527372058944</c:v>
                </c:pt>
                <c:pt idx="38">
                  <c:v>25.00582679128061</c:v>
                </c:pt>
                <c:pt idx="39">
                  <c:v>24.7724087841154</c:v>
                </c:pt>
                <c:pt idx="40">
                  <c:v>23.964439320561393</c:v>
                </c:pt>
                <c:pt idx="41">
                  <c:v>23.886923725321747</c:v>
                </c:pt>
                <c:pt idx="42">
                  <c:v>23.909882456096813</c:v>
                </c:pt>
                <c:pt idx="43">
                  <c:v>24.24442522344413</c:v>
                </c:pt>
                <c:pt idx="44">
                  <c:v>23.22566633452673</c:v>
                </c:pt>
                <c:pt idx="45">
                  <c:v>22.904840556888338</c:v>
                </c:pt>
                <c:pt idx="46">
                  <c:v>22.71257513386852</c:v>
                </c:pt>
                <c:pt idx="47">
                  <c:v>22.964037416410203</c:v>
                </c:pt>
                <c:pt idx="48">
                  <c:v>22.4951567041967</c:v>
                </c:pt>
                <c:pt idx="49">
                  <c:v>22.432187691758614</c:v>
                </c:pt>
                <c:pt idx="50">
                  <c:v>21.39353706219054</c:v>
                </c:pt>
                <c:pt idx="51">
                  <c:v>20.97430969090257</c:v>
                </c:pt>
                <c:pt idx="52">
                  <c:v>21.814812576357383</c:v>
                </c:pt>
                <c:pt idx="53">
                  <c:v>21.212644767827353</c:v>
                </c:pt>
                <c:pt idx="54">
                  <c:v>20.183227949268755</c:v>
                </c:pt>
                <c:pt idx="55">
                  <c:v>20.101965236454745</c:v>
                </c:pt>
                <c:pt idx="56">
                  <c:v>19.786600563244335</c:v>
                </c:pt>
                <c:pt idx="57">
                  <c:v>19.578723077651134</c:v>
                </c:pt>
                <c:pt idx="58">
                  <c:v>19.475100468566765</c:v>
                </c:pt>
                <c:pt idx="59">
                  <c:v>19.176020274361896</c:v>
                </c:pt>
                <c:pt idx="60">
                  <c:v>18.859353745113467</c:v>
                </c:pt>
                <c:pt idx="61">
                  <c:v>18.230253222212262</c:v>
                </c:pt>
                <c:pt idx="62">
                  <c:v>18.0843820436672</c:v>
                </c:pt>
                <c:pt idx="63">
                  <c:v>18.493312602605453</c:v>
                </c:pt>
                <c:pt idx="64">
                  <c:v>18.638958569633417</c:v>
                </c:pt>
                <c:pt idx="65">
                  <c:v>19.35293126314324</c:v>
                </c:pt>
                <c:pt idx="66">
                  <c:v>20.271986908245715</c:v>
                </c:pt>
                <c:pt idx="67">
                  <c:v>23.26717129455478</c:v>
                </c:pt>
                <c:pt idx="68">
                  <c:v>27.776427390521206</c:v>
                </c:pt>
                <c:pt idx="69">
                  <c:v>23.265475202881568</c:v>
                </c:pt>
                <c:pt idx="70">
                  <c:v>22.90502116793809</c:v>
                </c:pt>
                <c:pt idx="71">
                  <c:v>22.719762903965833</c:v>
                </c:pt>
                <c:pt idx="72">
                  <c:v>22.956584372169424</c:v>
                </c:pt>
                <c:pt idx="73">
                  <c:v>23.65643421842072</c:v>
                </c:pt>
                <c:pt idx="74">
                  <c:v>24.232615518463074</c:v>
                </c:pt>
                <c:pt idx="75">
                  <c:v>24.80531131135874</c:v>
                </c:pt>
                <c:pt idx="76">
                  <c:v>24.815496775591896</c:v>
                </c:pt>
                <c:pt idx="77">
                  <c:v>25.677320230766014</c:v>
                </c:pt>
                <c:pt idx="78">
                  <c:v>26.023383345941088</c:v>
                </c:pt>
                <c:pt idx="79">
                  <c:v>28.090516983927895</c:v>
                </c:pt>
                <c:pt idx="80">
                  <c:v>28.86484039201053</c:v>
                </c:pt>
                <c:pt idx="81">
                  <c:v>27.143242156376253</c:v>
                </c:pt>
                <c:pt idx="82">
                  <c:v>28.030460001346462</c:v>
                </c:pt>
                <c:pt idx="83">
                  <c:v>28.646513367241255</c:v>
                </c:pt>
                <c:pt idx="84">
                  <c:v>29.548565144163796</c:v>
                </c:pt>
                <c:pt idx="85">
                  <c:v>29.8477479604074</c:v>
                </c:pt>
                <c:pt idx="86">
                  <c:v>31.615286734723387</c:v>
                </c:pt>
                <c:pt idx="87">
                  <c:v>31.22683967075817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Data!$K$2</c:f>
              <c:strCache>
                <c:ptCount val="1"/>
                <c:pt idx="0">
                  <c:v>0.1 in 1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Data!$A$3:$A$93</c:f>
              <c:numCache>
                <c:ptCount val="91"/>
                <c:pt idx="0">
                  <c:v>1920</c:v>
                </c:pt>
                <c:pt idx="1">
                  <c:v>1921</c:v>
                </c:pt>
                <c:pt idx="2">
                  <c:v>1922</c:v>
                </c:pt>
                <c:pt idx="3">
                  <c:v>1923</c:v>
                </c:pt>
                <c:pt idx="4">
                  <c:v>1924</c:v>
                </c:pt>
                <c:pt idx="5">
                  <c:v>1925</c:v>
                </c:pt>
                <c:pt idx="6">
                  <c:v>1926</c:v>
                </c:pt>
                <c:pt idx="7">
                  <c:v>1927</c:v>
                </c:pt>
                <c:pt idx="8">
                  <c:v>1928</c:v>
                </c:pt>
                <c:pt idx="9">
                  <c:v>1929</c:v>
                </c:pt>
                <c:pt idx="10">
                  <c:v>1930</c:v>
                </c:pt>
                <c:pt idx="11">
                  <c:v>1931</c:v>
                </c:pt>
                <c:pt idx="12">
                  <c:v>1932</c:v>
                </c:pt>
                <c:pt idx="13">
                  <c:v>1933</c:v>
                </c:pt>
                <c:pt idx="14">
                  <c:v>1934</c:v>
                </c:pt>
                <c:pt idx="15">
                  <c:v>1935</c:v>
                </c:pt>
                <c:pt idx="16">
                  <c:v>1936</c:v>
                </c:pt>
                <c:pt idx="17">
                  <c:v>1937</c:v>
                </c:pt>
                <c:pt idx="18">
                  <c:v>1938</c:v>
                </c:pt>
                <c:pt idx="19">
                  <c:v>1939</c:v>
                </c:pt>
                <c:pt idx="20">
                  <c:v>1940</c:v>
                </c:pt>
                <c:pt idx="21">
                  <c:v>1941</c:v>
                </c:pt>
                <c:pt idx="22">
                  <c:v>1942</c:v>
                </c:pt>
                <c:pt idx="23">
                  <c:v>1943</c:v>
                </c:pt>
                <c:pt idx="24">
                  <c:v>1944</c:v>
                </c:pt>
                <c:pt idx="25">
                  <c:v>1945</c:v>
                </c:pt>
                <c:pt idx="26">
                  <c:v>1946</c:v>
                </c:pt>
                <c:pt idx="27">
                  <c:v>1947</c:v>
                </c:pt>
                <c:pt idx="28">
                  <c:v>1948</c:v>
                </c:pt>
                <c:pt idx="29">
                  <c:v>1949</c:v>
                </c:pt>
                <c:pt idx="30">
                  <c:v>1950</c:v>
                </c:pt>
                <c:pt idx="31">
                  <c:v>1951</c:v>
                </c:pt>
                <c:pt idx="32">
                  <c:v>1952</c:v>
                </c:pt>
                <c:pt idx="33">
                  <c:v>1953</c:v>
                </c:pt>
                <c:pt idx="34">
                  <c:v>1954</c:v>
                </c:pt>
                <c:pt idx="35">
                  <c:v>1955</c:v>
                </c:pt>
                <c:pt idx="36">
                  <c:v>1956</c:v>
                </c:pt>
                <c:pt idx="37">
                  <c:v>1957</c:v>
                </c:pt>
                <c:pt idx="38">
                  <c:v>1958</c:v>
                </c:pt>
                <c:pt idx="39">
                  <c:v>1959</c:v>
                </c:pt>
                <c:pt idx="40">
                  <c:v>1960</c:v>
                </c:pt>
                <c:pt idx="41">
                  <c:v>1961</c:v>
                </c:pt>
                <c:pt idx="42">
                  <c:v>1962</c:v>
                </c:pt>
                <c:pt idx="43">
                  <c:v>1963</c:v>
                </c:pt>
                <c:pt idx="44">
                  <c:v>1964</c:v>
                </c:pt>
                <c:pt idx="45">
                  <c:v>1965</c:v>
                </c:pt>
                <c:pt idx="46">
                  <c:v>1966</c:v>
                </c:pt>
                <c:pt idx="47">
                  <c:v>1967</c:v>
                </c:pt>
                <c:pt idx="48">
                  <c:v>1968</c:v>
                </c:pt>
                <c:pt idx="49">
                  <c:v>1969</c:v>
                </c:pt>
                <c:pt idx="50">
                  <c:v>1970</c:v>
                </c:pt>
                <c:pt idx="51">
                  <c:v>1971</c:v>
                </c:pt>
                <c:pt idx="52">
                  <c:v>1972</c:v>
                </c:pt>
                <c:pt idx="53">
                  <c:v>1973</c:v>
                </c:pt>
                <c:pt idx="54">
                  <c:v>1974</c:v>
                </c:pt>
                <c:pt idx="55">
                  <c:v>1975</c:v>
                </c:pt>
                <c:pt idx="56">
                  <c:v>1976</c:v>
                </c:pt>
                <c:pt idx="57">
                  <c:v>1977</c:v>
                </c:pt>
                <c:pt idx="58">
                  <c:v>1978</c:v>
                </c:pt>
                <c:pt idx="59">
                  <c:v>1979</c:v>
                </c:pt>
                <c:pt idx="60">
                  <c:v>1980</c:v>
                </c:pt>
                <c:pt idx="61">
                  <c:v>1981</c:v>
                </c:pt>
                <c:pt idx="62">
                  <c:v>1982</c:v>
                </c:pt>
                <c:pt idx="63">
                  <c:v>1983</c:v>
                </c:pt>
                <c:pt idx="64">
                  <c:v>1984</c:v>
                </c:pt>
                <c:pt idx="65">
                  <c:v>1985</c:v>
                </c:pt>
                <c:pt idx="66">
                  <c:v>1986</c:v>
                </c:pt>
                <c:pt idx="67">
                  <c:v>1987</c:v>
                </c:pt>
                <c:pt idx="68">
                  <c:v>1988</c:v>
                </c:pt>
                <c:pt idx="69">
                  <c:v>1989</c:v>
                </c:pt>
                <c:pt idx="70">
                  <c:v>1990</c:v>
                </c:pt>
                <c:pt idx="71">
                  <c:v>1991</c:v>
                </c:pt>
                <c:pt idx="72">
                  <c:v>1992</c:v>
                </c:pt>
                <c:pt idx="73">
                  <c:v>1993</c:v>
                </c:pt>
                <c:pt idx="74">
                  <c:v>1994</c:v>
                </c:pt>
                <c:pt idx="75">
                  <c:v>1995</c:v>
                </c:pt>
                <c:pt idx="76">
                  <c:v>1996</c:v>
                </c:pt>
                <c:pt idx="77">
                  <c:v>1997</c:v>
                </c:pt>
                <c:pt idx="78">
                  <c:v>1998</c:v>
                </c:pt>
                <c:pt idx="79">
                  <c:v>1999</c:v>
                </c:pt>
                <c:pt idx="80">
                  <c:v>2000</c:v>
                </c:pt>
                <c:pt idx="81">
                  <c:v>2001</c:v>
                </c:pt>
                <c:pt idx="82">
                  <c:v>2002</c:v>
                </c:pt>
                <c:pt idx="83">
                  <c:v>2003</c:v>
                </c:pt>
                <c:pt idx="84">
                  <c:v>2004</c:v>
                </c:pt>
                <c:pt idx="85">
                  <c:v>2005</c:v>
                </c:pt>
                <c:pt idx="86">
                  <c:v>2006</c:v>
                </c:pt>
                <c:pt idx="87">
                  <c:v>2007</c:v>
                </c:pt>
                <c:pt idx="88">
                  <c:v>2008</c:v>
                </c:pt>
                <c:pt idx="89">
                  <c:v>2009</c:v>
                </c:pt>
                <c:pt idx="90">
                  <c:v>2010</c:v>
                </c:pt>
              </c:numCache>
            </c:numRef>
          </c:cat>
          <c:val>
            <c:numRef>
              <c:f>Data!$K$3:$K$93</c:f>
              <c:numCache>
                <c:ptCount val="91"/>
                <c:pt idx="1">
                  <c:v>34.12134394827794</c:v>
                </c:pt>
                <c:pt idx="2">
                  <c:v>33.40218834846234</c:v>
                </c:pt>
                <c:pt idx="3">
                  <c:v>33.87827216672959</c:v>
                </c:pt>
                <c:pt idx="4">
                  <c:v>36.442271701377734</c:v>
                </c:pt>
                <c:pt idx="5">
                  <c:v>35.24145191114442</c:v>
                </c:pt>
                <c:pt idx="6">
                  <c:v>35.07610055964792</c:v>
                </c:pt>
                <c:pt idx="7">
                  <c:v>33.079195954436045</c:v>
                </c:pt>
                <c:pt idx="8">
                  <c:v>35.92779854698986</c:v>
                </c:pt>
                <c:pt idx="9">
                  <c:v>33.5771305771362</c:v>
                </c:pt>
                <c:pt idx="10">
                  <c:v>32.80156434218806</c:v>
                </c:pt>
                <c:pt idx="11">
                  <c:v>32.88088953643989</c:v>
                </c:pt>
                <c:pt idx="12">
                  <c:v>33.21948530895425</c:v>
                </c:pt>
                <c:pt idx="13">
                  <c:v>34.205120157775795</c:v>
                </c:pt>
                <c:pt idx="14">
                  <c:v>33.674732586890556</c:v>
                </c:pt>
                <c:pt idx="15">
                  <c:v>33.12859256419284</c:v>
                </c:pt>
                <c:pt idx="16">
                  <c:v>32.84473934455722</c:v>
                </c:pt>
                <c:pt idx="17">
                  <c:v>32.43995743194999</c:v>
                </c:pt>
                <c:pt idx="18">
                  <c:v>32.84471387058944</c:v>
                </c:pt>
                <c:pt idx="19">
                  <c:v>32.65356308874046</c:v>
                </c:pt>
                <c:pt idx="20">
                  <c:v>32.754910900261315</c:v>
                </c:pt>
                <c:pt idx="21">
                  <c:v>31.007094961186393</c:v>
                </c:pt>
                <c:pt idx="22">
                  <c:v>29.79486609047871</c:v>
                </c:pt>
                <c:pt idx="23">
                  <c:v>29.568116360963252</c:v>
                </c:pt>
                <c:pt idx="24">
                  <c:v>27.607586741659944</c:v>
                </c:pt>
                <c:pt idx="25">
                  <c:v>27.413122287682768</c:v>
                </c:pt>
                <c:pt idx="26">
                  <c:v>27.191147829232687</c:v>
                </c:pt>
                <c:pt idx="27">
                  <c:v>27.48910786672379</c:v>
                </c:pt>
                <c:pt idx="28">
                  <c:v>26.799841090806048</c:v>
                </c:pt>
                <c:pt idx="29">
                  <c:v>29.43889862221164</c:v>
                </c:pt>
                <c:pt idx="30">
                  <c:v>31.601306171902866</c:v>
                </c:pt>
                <c:pt idx="31">
                  <c:v>27.84281853200248</c:v>
                </c:pt>
                <c:pt idx="32">
                  <c:v>27.106091172074926</c:v>
                </c:pt>
                <c:pt idx="33">
                  <c:v>27.854045973208798</c:v>
                </c:pt>
                <c:pt idx="34">
                  <c:v>27.166910832565804</c:v>
                </c:pt>
                <c:pt idx="35">
                  <c:v>26.609352665925705</c:v>
                </c:pt>
                <c:pt idx="36">
                  <c:v>27.373383036970488</c:v>
                </c:pt>
                <c:pt idx="37">
                  <c:v>26.070998681264363</c:v>
                </c:pt>
                <c:pt idx="38">
                  <c:v>23.694538648502107</c:v>
                </c:pt>
                <c:pt idx="39">
                  <c:v>23.60685870818791</c:v>
                </c:pt>
                <c:pt idx="40">
                  <c:v>22.899286026691588</c:v>
                </c:pt>
                <c:pt idx="41">
                  <c:v>23.18468371851679</c:v>
                </c:pt>
                <c:pt idx="42">
                  <c:v>22.63797800898505</c:v>
                </c:pt>
                <c:pt idx="43">
                  <c:v>22.42860715314737</c:v>
                </c:pt>
                <c:pt idx="44">
                  <c:v>22.16467718834695</c:v>
                </c:pt>
                <c:pt idx="45">
                  <c:v>21.778138441478664</c:v>
                </c:pt>
                <c:pt idx="46">
                  <c:v>21.81619873799495</c:v>
                </c:pt>
                <c:pt idx="47">
                  <c:v>22.91819576941361</c:v>
                </c:pt>
                <c:pt idx="48">
                  <c:v>21.953682422186922</c:v>
                </c:pt>
                <c:pt idx="49">
                  <c:v>22.71746449840953</c:v>
                </c:pt>
                <c:pt idx="50">
                  <c:v>21.322484484438796</c:v>
                </c:pt>
                <c:pt idx="51">
                  <c:v>21.031277808738512</c:v>
                </c:pt>
                <c:pt idx="52">
                  <c:v>21.225357636061336</c:v>
                </c:pt>
                <c:pt idx="53">
                  <c:v>20.61107379533206</c:v>
                </c:pt>
                <c:pt idx="54">
                  <c:v>20.331465745341134</c:v>
                </c:pt>
                <c:pt idx="55">
                  <c:v>21.379297451179646</c:v>
                </c:pt>
                <c:pt idx="56">
                  <c:v>20.987117714476437</c:v>
                </c:pt>
                <c:pt idx="57">
                  <c:v>21.53347015346767</c:v>
                </c:pt>
                <c:pt idx="58">
                  <c:v>21.10106321714599</c:v>
                </c:pt>
                <c:pt idx="59">
                  <c:v>21.038159479633478</c:v>
                </c:pt>
                <c:pt idx="60">
                  <c:v>21.267421511834307</c:v>
                </c:pt>
                <c:pt idx="61">
                  <c:v>20.90761306483662</c:v>
                </c:pt>
                <c:pt idx="62">
                  <c:v>21.322018309716164</c:v>
                </c:pt>
                <c:pt idx="63">
                  <c:v>21.819937960009277</c:v>
                </c:pt>
                <c:pt idx="64">
                  <c:v>21.613598966421318</c:v>
                </c:pt>
                <c:pt idx="65">
                  <c:v>22.76317831982986</c:v>
                </c:pt>
                <c:pt idx="66">
                  <c:v>23.84239624279027</c:v>
                </c:pt>
                <c:pt idx="67">
                  <c:v>28.37249509618732</c:v>
                </c:pt>
                <c:pt idx="68">
                  <c:v>35.52864088232252</c:v>
                </c:pt>
                <c:pt idx="69">
                  <c:v>27.809384862851548</c:v>
                </c:pt>
                <c:pt idx="70">
                  <c:v>28.188108522690957</c:v>
                </c:pt>
                <c:pt idx="71">
                  <c:v>28.2644423440719</c:v>
                </c:pt>
                <c:pt idx="72">
                  <c:v>28.53717231516646</c:v>
                </c:pt>
                <c:pt idx="73">
                  <c:v>29.889975752251708</c:v>
                </c:pt>
                <c:pt idx="74">
                  <c:v>35.84566719982722</c:v>
                </c:pt>
                <c:pt idx="75">
                  <c:v>29.594109985868727</c:v>
                </c:pt>
                <c:pt idx="76">
                  <c:v>28.62511714143527</c:v>
                </c:pt>
                <c:pt idx="77">
                  <c:v>29.722821391402753</c:v>
                </c:pt>
                <c:pt idx="78">
                  <c:v>30.220551886312126</c:v>
                </c:pt>
                <c:pt idx="79">
                  <c:v>34.36934425283911</c:v>
                </c:pt>
                <c:pt idx="80">
                  <c:v>33.920095510717154</c:v>
                </c:pt>
                <c:pt idx="81">
                  <c:v>30.231966728544357</c:v>
                </c:pt>
                <c:pt idx="82">
                  <c:v>30.462586454159503</c:v>
                </c:pt>
                <c:pt idx="83">
                  <c:v>31.5308352258995</c:v>
                </c:pt>
                <c:pt idx="84">
                  <c:v>33.00271931288209</c:v>
                </c:pt>
                <c:pt idx="85">
                  <c:v>33.46559942646058</c:v>
                </c:pt>
                <c:pt idx="86">
                  <c:v>36.332202189970445</c:v>
                </c:pt>
                <c:pt idx="87">
                  <c:v>36.43534496909128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Data!$B$2</c:f>
              <c:strCache>
                <c:ptCount val="1"/>
                <c:pt idx="0">
                  <c:v>Top 10%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Data!$A$3:$A$93</c:f>
              <c:numCache>
                <c:ptCount val="91"/>
                <c:pt idx="0">
                  <c:v>1920</c:v>
                </c:pt>
                <c:pt idx="1">
                  <c:v>1921</c:v>
                </c:pt>
                <c:pt idx="2">
                  <c:v>1922</c:v>
                </c:pt>
                <c:pt idx="3">
                  <c:v>1923</c:v>
                </c:pt>
                <c:pt idx="4">
                  <c:v>1924</c:v>
                </c:pt>
                <c:pt idx="5">
                  <c:v>1925</c:v>
                </c:pt>
                <c:pt idx="6">
                  <c:v>1926</c:v>
                </c:pt>
                <c:pt idx="7">
                  <c:v>1927</c:v>
                </c:pt>
                <c:pt idx="8">
                  <c:v>1928</c:v>
                </c:pt>
                <c:pt idx="9">
                  <c:v>1929</c:v>
                </c:pt>
                <c:pt idx="10">
                  <c:v>1930</c:v>
                </c:pt>
                <c:pt idx="11">
                  <c:v>1931</c:v>
                </c:pt>
                <c:pt idx="12">
                  <c:v>1932</c:v>
                </c:pt>
                <c:pt idx="13">
                  <c:v>1933</c:v>
                </c:pt>
                <c:pt idx="14">
                  <c:v>1934</c:v>
                </c:pt>
                <c:pt idx="15">
                  <c:v>1935</c:v>
                </c:pt>
                <c:pt idx="16">
                  <c:v>1936</c:v>
                </c:pt>
                <c:pt idx="17">
                  <c:v>1937</c:v>
                </c:pt>
                <c:pt idx="18">
                  <c:v>1938</c:v>
                </c:pt>
                <c:pt idx="19">
                  <c:v>1939</c:v>
                </c:pt>
                <c:pt idx="20">
                  <c:v>1940</c:v>
                </c:pt>
                <c:pt idx="21">
                  <c:v>1941</c:v>
                </c:pt>
                <c:pt idx="22">
                  <c:v>1942</c:v>
                </c:pt>
                <c:pt idx="23">
                  <c:v>1943</c:v>
                </c:pt>
                <c:pt idx="24">
                  <c:v>1944</c:v>
                </c:pt>
                <c:pt idx="25">
                  <c:v>1945</c:v>
                </c:pt>
                <c:pt idx="26">
                  <c:v>1946</c:v>
                </c:pt>
                <c:pt idx="27">
                  <c:v>1947</c:v>
                </c:pt>
                <c:pt idx="28">
                  <c:v>1948</c:v>
                </c:pt>
                <c:pt idx="29">
                  <c:v>1949</c:v>
                </c:pt>
                <c:pt idx="30">
                  <c:v>1950</c:v>
                </c:pt>
                <c:pt idx="31">
                  <c:v>1951</c:v>
                </c:pt>
                <c:pt idx="32">
                  <c:v>1952</c:v>
                </c:pt>
                <c:pt idx="33">
                  <c:v>1953</c:v>
                </c:pt>
                <c:pt idx="34">
                  <c:v>1954</c:v>
                </c:pt>
                <c:pt idx="35">
                  <c:v>1955</c:v>
                </c:pt>
                <c:pt idx="36">
                  <c:v>1956</c:v>
                </c:pt>
                <c:pt idx="37">
                  <c:v>1957</c:v>
                </c:pt>
                <c:pt idx="38">
                  <c:v>1958</c:v>
                </c:pt>
                <c:pt idx="39">
                  <c:v>1959</c:v>
                </c:pt>
                <c:pt idx="40">
                  <c:v>1960</c:v>
                </c:pt>
                <c:pt idx="41">
                  <c:v>1961</c:v>
                </c:pt>
                <c:pt idx="42">
                  <c:v>1962</c:v>
                </c:pt>
                <c:pt idx="43">
                  <c:v>1963</c:v>
                </c:pt>
                <c:pt idx="44">
                  <c:v>1964</c:v>
                </c:pt>
                <c:pt idx="45">
                  <c:v>1965</c:v>
                </c:pt>
                <c:pt idx="46">
                  <c:v>1966</c:v>
                </c:pt>
                <c:pt idx="47">
                  <c:v>1967</c:v>
                </c:pt>
                <c:pt idx="48">
                  <c:v>1968</c:v>
                </c:pt>
                <c:pt idx="49">
                  <c:v>1969</c:v>
                </c:pt>
                <c:pt idx="50">
                  <c:v>1970</c:v>
                </c:pt>
                <c:pt idx="51">
                  <c:v>1971</c:v>
                </c:pt>
                <c:pt idx="52">
                  <c:v>1972</c:v>
                </c:pt>
                <c:pt idx="53">
                  <c:v>1973</c:v>
                </c:pt>
                <c:pt idx="54">
                  <c:v>1974</c:v>
                </c:pt>
                <c:pt idx="55">
                  <c:v>1975</c:v>
                </c:pt>
                <c:pt idx="56">
                  <c:v>1976</c:v>
                </c:pt>
                <c:pt idx="57">
                  <c:v>1977</c:v>
                </c:pt>
                <c:pt idx="58">
                  <c:v>1978</c:v>
                </c:pt>
                <c:pt idx="59">
                  <c:v>1979</c:v>
                </c:pt>
                <c:pt idx="60">
                  <c:v>1980</c:v>
                </c:pt>
                <c:pt idx="61">
                  <c:v>1981</c:v>
                </c:pt>
                <c:pt idx="62">
                  <c:v>1982</c:v>
                </c:pt>
                <c:pt idx="63">
                  <c:v>1983</c:v>
                </c:pt>
                <c:pt idx="64">
                  <c:v>1984</c:v>
                </c:pt>
                <c:pt idx="65">
                  <c:v>1985</c:v>
                </c:pt>
                <c:pt idx="66">
                  <c:v>1986</c:v>
                </c:pt>
                <c:pt idx="67">
                  <c:v>1987</c:v>
                </c:pt>
                <c:pt idx="68">
                  <c:v>1988</c:v>
                </c:pt>
                <c:pt idx="69">
                  <c:v>1989</c:v>
                </c:pt>
                <c:pt idx="70">
                  <c:v>1990</c:v>
                </c:pt>
                <c:pt idx="71">
                  <c:v>1991</c:v>
                </c:pt>
                <c:pt idx="72">
                  <c:v>1992</c:v>
                </c:pt>
                <c:pt idx="73">
                  <c:v>1993</c:v>
                </c:pt>
                <c:pt idx="74">
                  <c:v>1994</c:v>
                </c:pt>
                <c:pt idx="75">
                  <c:v>1995</c:v>
                </c:pt>
                <c:pt idx="76">
                  <c:v>1996</c:v>
                </c:pt>
                <c:pt idx="77">
                  <c:v>1997</c:v>
                </c:pt>
                <c:pt idx="78">
                  <c:v>1998</c:v>
                </c:pt>
                <c:pt idx="79">
                  <c:v>1999</c:v>
                </c:pt>
                <c:pt idx="80">
                  <c:v>2000</c:v>
                </c:pt>
                <c:pt idx="81">
                  <c:v>2001</c:v>
                </c:pt>
                <c:pt idx="82">
                  <c:v>2002</c:v>
                </c:pt>
                <c:pt idx="83">
                  <c:v>2003</c:v>
                </c:pt>
                <c:pt idx="84">
                  <c:v>2004</c:v>
                </c:pt>
                <c:pt idx="85">
                  <c:v>2005</c:v>
                </c:pt>
                <c:pt idx="86">
                  <c:v>2006</c:v>
                </c:pt>
                <c:pt idx="87">
                  <c:v>2007</c:v>
                </c:pt>
                <c:pt idx="88">
                  <c:v>2008</c:v>
                </c:pt>
                <c:pt idx="89">
                  <c:v>2009</c:v>
                </c:pt>
                <c:pt idx="90">
                  <c:v>2010</c:v>
                </c:pt>
              </c:numCache>
            </c:numRef>
          </c:cat>
          <c:val>
            <c:numRef>
              <c:f>Data!$B$3:$B$93</c:f>
              <c:numCache>
                <c:ptCount val="91"/>
                <c:pt idx="21">
                  <c:v>34.61091</c:v>
                </c:pt>
                <c:pt idx="22">
                  <c:v>34.1208</c:v>
                </c:pt>
                <c:pt idx="23">
                  <c:v>34.22826</c:v>
                </c:pt>
                <c:pt idx="24">
                  <c:v>31.25271</c:v>
                </c:pt>
                <c:pt idx="25">
                  <c:v>28.7521</c:v>
                </c:pt>
                <c:pt idx="26">
                  <c:v>31.6143</c:v>
                </c:pt>
                <c:pt idx="27">
                  <c:v>33.10189</c:v>
                </c:pt>
                <c:pt idx="28">
                  <c:v>32.7728</c:v>
                </c:pt>
                <c:pt idx="29">
                  <c:v>32.81556</c:v>
                </c:pt>
                <c:pt idx="30">
                  <c:v>31.52764</c:v>
                </c:pt>
                <c:pt idx="31">
                  <c:v>26.653</c:v>
                </c:pt>
                <c:pt idx="32">
                  <c:v>26.30646</c:v>
                </c:pt>
                <c:pt idx="33">
                  <c:v>26.09807</c:v>
                </c:pt>
                <c:pt idx="34">
                  <c:v>25.7729</c:v>
                </c:pt>
                <c:pt idx="35">
                  <c:v>25.52802</c:v>
                </c:pt>
                <c:pt idx="36">
                  <c:v>25.6942</c:v>
                </c:pt>
                <c:pt idx="37">
                  <c:v>23.99308</c:v>
                </c:pt>
                <c:pt idx="38">
                  <c:v>29.76767</c:v>
                </c:pt>
                <c:pt idx="39">
                  <c:v>29.84979</c:v>
                </c:pt>
                <c:pt idx="40">
                  <c:v>29.59561</c:v>
                </c:pt>
                <c:pt idx="41">
                  <c:v>29.70632</c:v>
                </c:pt>
                <c:pt idx="42">
                  <c:v>30.22275</c:v>
                </c:pt>
                <c:pt idx="43">
                  <c:v>30.34875</c:v>
                </c:pt>
                <c:pt idx="44">
                  <c:v>29.44542</c:v>
                </c:pt>
                <c:pt idx="45">
                  <c:v>29.22453</c:v>
                </c:pt>
                <c:pt idx="46">
                  <c:v>28.50745</c:v>
                </c:pt>
                <c:pt idx="47">
                  <c:v>28.66229</c:v>
                </c:pt>
                <c:pt idx="48">
                  <c:v>28.36395</c:v>
                </c:pt>
                <c:pt idx="49">
                  <c:v>27.85077</c:v>
                </c:pt>
                <c:pt idx="50">
                  <c:v>27.65244</c:v>
                </c:pt>
                <c:pt idx="51">
                  <c:v>28.24061</c:v>
                </c:pt>
                <c:pt idx="52">
                  <c:v>27.79692</c:v>
                </c:pt>
                <c:pt idx="53">
                  <c:v>26.74023</c:v>
                </c:pt>
                <c:pt idx="54">
                  <c:v>25.86887</c:v>
                </c:pt>
                <c:pt idx="55">
                  <c:v>25.544</c:v>
                </c:pt>
                <c:pt idx="56">
                  <c:v>25.19688</c:v>
                </c:pt>
                <c:pt idx="57">
                  <c:v>25.14593</c:v>
                </c:pt>
                <c:pt idx="58">
                  <c:v>25.01031</c:v>
                </c:pt>
                <c:pt idx="59">
                  <c:v>25.16676</c:v>
                </c:pt>
                <c:pt idx="60">
                  <c:v>25.39122</c:v>
                </c:pt>
                <c:pt idx="61">
                  <c:v>25.31413</c:v>
                </c:pt>
                <c:pt idx="62">
                  <c:v>25.81663</c:v>
                </c:pt>
                <c:pt idx="63">
                  <c:v>25.32151</c:v>
                </c:pt>
                <c:pt idx="64">
                  <c:v>25.49724</c:v>
                </c:pt>
                <c:pt idx="65">
                  <c:v>25.93063</c:v>
                </c:pt>
                <c:pt idx="66">
                  <c:v>26.60606</c:v>
                </c:pt>
                <c:pt idx="67">
                  <c:v>28.65742</c:v>
                </c:pt>
                <c:pt idx="68">
                  <c:v>30.27938</c:v>
                </c:pt>
                <c:pt idx="69">
                  <c:v>27.64051</c:v>
                </c:pt>
                <c:pt idx="70">
                  <c:v>27.66448</c:v>
                </c:pt>
                <c:pt idx="71">
                  <c:v>28.22485</c:v>
                </c:pt>
                <c:pt idx="72">
                  <c:v>28.51669</c:v>
                </c:pt>
                <c:pt idx="73">
                  <c:v>29.40124</c:v>
                </c:pt>
                <c:pt idx="74">
                  <c:v>29.42495</c:v>
                </c:pt>
                <c:pt idx="75">
                  <c:v>29.12727</c:v>
                </c:pt>
                <c:pt idx="76">
                  <c:v>29.15884</c:v>
                </c:pt>
                <c:pt idx="77">
                  <c:v>30.40829</c:v>
                </c:pt>
                <c:pt idx="78">
                  <c:v>30.11374</c:v>
                </c:pt>
                <c:pt idx="79">
                  <c:v>31.47564</c:v>
                </c:pt>
                <c:pt idx="80">
                  <c:v>31.27569</c:v>
                </c:pt>
                <c:pt idx="81">
                  <c:v>30.61117</c:v>
                </c:pt>
                <c:pt idx="82">
                  <c:v>31.34143</c:v>
                </c:pt>
                <c:pt idx="83">
                  <c:v>32.03578</c:v>
                </c:pt>
                <c:pt idx="84">
                  <c:v>30.07898</c:v>
                </c:pt>
                <c:pt idx="85">
                  <c:v>30.54409</c:v>
                </c:pt>
                <c:pt idx="86">
                  <c:v>31.81268</c:v>
                </c:pt>
                <c:pt idx="87">
                  <c:v>31.50754</c:v>
                </c:pt>
              </c:numCache>
            </c:numRef>
          </c:val>
          <c:smooth val="0"/>
        </c:ser>
        <c:marker val="1"/>
        <c:axId val="20265683"/>
        <c:axId val="48173420"/>
      </c:lineChart>
      <c:catAx>
        <c:axId val="2026568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73420"/>
        <c:crosses val="autoZero"/>
        <c:auto val="1"/>
        <c:lblOffset val="100"/>
        <c:tickLblSkip val="10"/>
        <c:tickMarkSkip val="5"/>
        <c:noMultiLvlLbl val="0"/>
      </c:catAx>
      <c:valAx>
        <c:axId val="48173420"/>
        <c:scaling>
          <c:orientation val="minMax"/>
          <c:max val="45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Share of total income of Group %</a:t>
                </a:r>
              </a:p>
            </c:rich>
          </c:tx>
          <c:layout>
            <c:manualLayout>
              <c:xMode val="factor"/>
              <c:yMode val="factor"/>
              <c:x val="0.000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656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6: Pareto-Lorenz coefficients</a:t>
            </a:r>
          </a:p>
        </c:rich>
      </c:tx>
      <c:layout>
        <c:manualLayout>
          <c:xMode val="factor"/>
          <c:yMode val="factor"/>
          <c:x val="0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3625"/>
          <c:w val="0.967"/>
          <c:h val="0.819"/>
        </c:manualLayout>
      </c:layout>
      <c:lineChart>
        <c:grouping val="standard"/>
        <c:varyColors val="0"/>
        <c:ser>
          <c:idx val="0"/>
          <c:order val="0"/>
          <c:tx>
            <c:v>S0.1/S1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Data!$A$3:$A$93</c:f>
              <c:numCache>
                <c:ptCount val="91"/>
                <c:pt idx="0">
                  <c:v>1920</c:v>
                </c:pt>
                <c:pt idx="1">
                  <c:v>1921</c:v>
                </c:pt>
                <c:pt idx="2">
                  <c:v>1922</c:v>
                </c:pt>
                <c:pt idx="3">
                  <c:v>1923</c:v>
                </c:pt>
                <c:pt idx="4">
                  <c:v>1924</c:v>
                </c:pt>
                <c:pt idx="5">
                  <c:v>1925</c:v>
                </c:pt>
                <c:pt idx="6">
                  <c:v>1926</c:v>
                </c:pt>
                <c:pt idx="7">
                  <c:v>1927</c:v>
                </c:pt>
                <c:pt idx="8">
                  <c:v>1928</c:v>
                </c:pt>
                <c:pt idx="9">
                  <c:v>1929</c:v>
                </c:pt>
                <c:pt idx="10">
                  <c:v>1930</c:v>
                </c:pt>
                <c:pt idx="11">
                  <c:v>1931</c:v>
                </c:pt>
                <c:pt idx="12">
                  <c:v>1932</c:v>
                </c:pt>
                <c:pt idx="13">
                  <c:v>1933</c:v>
                </c:pt>
                <c:pt idx="14">
                  <c:v>1934</c:v>
                </c:pt>
                <c:pt idx="15">
                  <c:v>1935</c:v>
                </c:pt>
                <c:pt idx="16">
                  <c:v>1936</c:v>
                </c:pt>
                <c:pt idx="17">
                  <c:v>1937</c:v>
                </c:pt>
                <c:pt idx="18">
                  <c:v>1938</c:v>
                </c:pt>
                <c:pt idx="19">
                  <c:v>1939</c:v>
                </c:pt>
                <c:pt idx="20">
                  <c:v>1940</c:v>
                </c:pt>
                <c:pt idx="21">
                  <c:v>1941</c:v>
                </c:pt>
                <c:pt idx="22">
                  <c:v>1942</c:v>
                </c:pt>
                <c:pt idx="23">
                  <c:v>1943</c:v>
                </c:pt>
                <c:pt idx="24">
                  <c:v>1944</c:v>
                </c:pt>
                <c:pt idx="25">
                  <c:v>1945</c:v>
                </c:pt>
                <c:pt idx="26">
                  <c:v>1946</c:v>
                </c:pt>
                <c:pt idx="27">
                  <c:v>1947</c:v>
                </c:pt>
                <c:pt idx="28">
                  <c:v>1948</c:v>
                </c:pt>
                <c:pt idx="29">
                  <c:v>1949</c:v>
                </c:pt>
                <c:pt idx="30">
                  <c:v>1950</c:v>
                </c:pt>
                <c:pt idx="31">
                  <c:v>1951</c:v>
                </c:pt>
                <c:pt idx="32">
                  <c:v>1952</c:v>
                </c:pt>
                <c:pt idx="33">
                  <c:v>1953</c:v>
                </c:pt>
                <c:pt idx="34">
                  <c:v>1954</c:v>
                </c:pt>
                <c:pt idx="35">
                  <c:v>1955</c:v>
                </c:pt>
                <c:pt idx="36">
                  <c:v>1956</c:v>
                </c:pt>
                <c:pt idx="37">
                  <c:v>1957</c:v>
                </c:pt>
                <c:pt idx="38">
                  <c:v>1958</c:v>
                </c:pt>
                <c:pt idx="39">
                  <c:v>1959</c:v>
                </c:pt>
                <c:pt idx="40">
                  <c:v>1960</c:v>
                </c:pt>
                <c:pt idx="41">
                  <c:v>1961</c:v>
                </c:pt>
                <c:pt idx="42">
                  <c:v>1962</c:v>
                </c:pt>
                <c:pt idx="43">
                  <c:v>1963</c:v>
                </c:pt>
                <c:pt idx="44">
                  <c:v>1964</c:v>
                </c:pt>
                <c:pt idx="45">
                  <c:v>1965</c:v>
                </c:pt>
                <c:pt idx="46">
                  <c:v>1966</c:v>
                </c:pt>
                <c:pt idx="47">
                  <c:v>1967</c:v>
                </c:pt>
                <c:pt idx="48">
                  <c:v>1968</c:v>
                </c:pt>
                <c:pt idx="49">
                  <c:v>1969</c:v>
                </c:pt>
                <c:pt idx="50">
                  <c:v>1970</c:v>
                </c:pt>
                <c:pt idx="51">
                  <c:v>1971</c:v>
                </c:pt>
                <c:pt idx="52">
                  <c:v>1972</c:v>
                </c:pt>
                <c:pt idx="53">
                  <c:v>1973</c:v>
                </c:pt>
                <c:pt idx="54">
                  <c:v>1974</c:v>
                </c:pt>
                <c:pt idx="55">
                  <c:v>1975</c:v>
                </c:pt>
                <c:pt idx="56">
                  <c:v>1976</c:v>
                </c:pt>
                <c:pt idx="57">
                  <c:v>1977</c:v>
                </c:pt>
                <c:pt idx="58">
                  <c:v>1978</c:v>
                </c:pt>
                <c:pt idx="59">
                  <c:v>1979</c:v>
                </c:pt>
                <c:pt idx="60">
                  <c:v>1980</c:v>
                </c:pt>
                <c:pt idx="61">
                  <c:v>1981</c:v>
                </c:pt>
                <c:pt idx="62">
                  <c:v>1982</c:v>
                </c:pt>
                <c:pt idx="63">
                  <c:v>1983</c:v>
                </c:pt>
                <c:pt idx="64">
                  <c:v>1984</c:v>
                </c:pt>
                <c:pt idx="65">
                  <c:v>1985</c:v>
                </c:pt>
                <c:pt idx="66">
                  <c:v>1986</c:v>
                </c:pt>
                <c:pt idx="67">
                  <c:v>1987</c:v>
                </c:pt>
                <c:pt idx="68">
                  <c:v>1988</c:v>
                </c:pt>
                <c:pt idx="69">
                  <c:v>1989</c:v>
                </c:pt>
                <c:pt idx="70">
                  <c:v>1990</c:v>
                </c:pt>
                <c:pt idx="71">
                  <c:v>1991</c:v>
                </c:pt>
                <c:pt idx="72">
                  <c:v>1992</c:v>
                </c:pt>
                <c:pt idx="73">
                  <c:v>1993</c:v>
                </c:pt>
                <c:pt idx="74">
                  <c:v>1994</c:v>
                </c:pt>
                <c:pt idx="75">
                  <c:v>1995</c:v>
                </c:pt>
                <c:pt idx="76">
                  <c:v>1996</c:v>
                </c:pt>
                <c:pt idx="77">
                  <c:v>1997</c:v>
                </c:pt>
                <c:pt idx="78">
                  <c:v>1998</c:v>
                </c:pt>
                <c:pt idx="79">
                  <c:v>1999</c:v>
                </c:pt>
                <c:pt idx="80">
                  <c:v>2000</c:v>
                </c:pt>
                <c:pt idx="81">
                  <c:v>2001</c:v>
                </c:pt>
                <c:pt idx="82">
                  <c:v>2002</c:v>
                </c:pt>
                <c:pt idx="83">
                  <c:v>2003</c:v>
                </c:pt>
                <c:pt idx="84">
                  <c:v>2004</c:v>
                </c:pt>
                <c:pt idx="85">
                  <c:v>2005</c:v>
                </c:pt>
                <c:pt idx="86">
                  <c:v>2006</c:v>
                </c:pt>
                <c:pt idx="87">
                  <c:v>2007</c:v>
                </c:pt>
                <c:pt idx="88">
                  <c:v>2008</c:v>
                </c:pt>
                <c:pt idx="89">
                  <c:v>2009</c:v>
                </c:pt>
                <c:pt idx="90">
                  <c:v>2010</c:v>
                </c:pt>
              </c:numCache>
            </c:numRef>
          </c:cat>
          <c:val>
            <c:numRef>
              <c:f>Data!$N$3:$N$93</c:f>
              <c:numCache>
                <c:ptCount val="91"/>
                <c:pt idx="1">
                  <c:v>1.8760806393520688</c:v>
                </c:pt>
                <c:pt idx="2">
                  <c:v>1.9092170332530682</c:v>
                </c:pt>
                <c:pt idx="3">
                  <c:v>1.8870728338472527</c:v>
                </c:pt>
                <c:pt idx="4">
                  <c:v>1.780609526996659</c:v>
                </c:pt>
                <c:pt idx="5">
                  <c:v>1.8279737999198038</c:v>
                </c:pt>
                <c:pt idx="6">
                  <c:v>1.8348243203406054</c:v>
                </c:pt>
                <c:pt idx="7">
                  <c:v>1.9247242473672859</c:v>
                </c:pt>
                <c:pt idx="8">
                  <c:v>1.8004049247091687</c:v>
                </c:pt>
                <c:pt idx="9">
                  <c:v>1.9009831861485809</c:v>
                </c:pt>
                <c:pt idx="10">
                  <c:v>1.9383806012676608</c:v>
                </c:pt>
                <c:pt idx="11">
                  <c:v>1.9344471640748222</c:v>
                </c:pt>
                <c:pt idx="12">
                  <c:v>1.9179394296031258</c:v>
                </c:pt>
                <c:pt idx="13">
                  <c:v>1.8723396848294205</c:v>
                </c:pt>
                <c:pt idx="14">
                  <c:v>1.8964386858811948</c:v>
                </c:pt>
                <c:pt idx="15">
                  <c:v>1.922326529244853</c:v>
                </c:pt>
                <c:pt idx="16">
                  <c:v>1.9362365560895047</c:v>
                </c:pt>
                <c:pt idx="17">
                  <c:v>1.9566397836833889</c:v>
                </c:pt>
                <c:pt idx="18">
                  <c:v>1.9362378188830962</c:v>
                </c:pt>
                <c:pt idx="19">
                  <c:v>1.9457880962326737</c:v>
                </c:pt>
                <c:pt idx="20">
                  <c:v>1.9407059134097446</c:v>
                </c:pt>
                <c:pt idx="21">
                  <c:v>2.034749122741275</c:v>
                </c:pt>
                <c:pt idx="22">
                  <c:v>2.1090753098312267</c:v>
                </c:pt>
                <c:pt idx="23">
                  <c:v>2.123937447997667</c:v>
                </c:pt>
                <c:pt idx="24">
                  <c:v>2.2674274425911163</c:v>
                </c:pt>
                <c:pt idx="25">
                  <c:v>2.283321347001812</c:v>
                </c:pt>
                <c:pt idx="26">
                  <c:v>2.3018798433153376</c:v>
                </c:pt>
                <c:pt idx="27">
                  <c:v>2.277071068088991</c:v>
                </c:pt>
                <c:pt idx="28">
                  <c:v>2.335727039140911</c:v>
                </c:pt>
                <c:pt idx="29">
                  <c:v>2.132552839462311</c:v>
                </c:pt>
                <c:pt idx="30">
                  <c:v>2.0011805619879066</c:v>
                </c:pt>
                <c:pt idx="31">
                  <c:v>2.2486402631770646</c:v>
                </c:pt>
                <c:pt idx="32">
                  <c:v>2.3091120843240183</c:v>
                </c:pt>
                <c:pt idx="33">
                  <c:v>2.247755283362032</c:v>
                </c:pt>
                <c:pt idx="34">
                  <c:v>2.303933755345192</c:v>
                </c:pt>
                <c:pt idx="35">
                  <c:v>2.3527512432265314</c:v>
                </c:pt>
                <c:pt idx="36">
                  <c:v>2.286610770117992</c:v>
                </c:pt>
                <c:pt idx="37">
                  <c:v>2.402935420154736</c:v>
                </c:pt>
                <c:pt idx="38">
                  <c:v>2.6691702981616037</c:v>
                </c:pt>
                <c:pt idx="39">
                  <c:v>2.6806906052264474</c:v>
                </c:pt>
                <c:pt idx="40">
                  <c:v>2.779152363904466</c:v>
                </c:pt>
                <c:pt idx="41">
                  <c:v>2.7382168145533576</c:v>
                </c:pt>
                <c:pt idx="42">
                  <c:v>2.8181903637652392</c:v>
                </c:pt>
                <c:pt idx="43">
                  <c:v>2.850608414434794</c:v>
                </c:pt>
                <c:pt idx="44">
                  <c:v>2.893004453451585</c:v>
                </c:pt>
                <c:pt idx="45">
                  <c:v>2.9583982268428652</c:v>
                </c:pt>
                <c:pt idx="46">
                  <c:v>2.9517761143588035</c:v>
                </c:pt>
                <c:pt idx="47">
                  <c:v>2.7763863077869995</c:v>
                </c:pt>
                <c:pt idx="48">
                  <c:v>2.9281944282967145</c:v>
                </c:pt>
                <c:pt idx="49">
                  <c:v>2.806152201085196</c:v>
                </c:pt>
                <c:pt idx="50">
                  <c:v>3.0410128595992045</c:v>
                </c:pt>
                <c:pt idx="51">
                  <c:v>3.0972634238214884</c:v>
                </c:pt>
                <c:pt idx="52">
                  <c:v>3.0594604616168444</c:v>
                </c:pt>
                <c:pt idx="53">
                  <c:v>3.183693192396231</c:v>
                </c:pt>
                <c:pt idx="54">
                  <c:v>3.244975999490981</c:v>
                </c:pt>
                <c:pt idx="55">
                  <c:v>3.0303633650160835</c:v>
                </c:pt>
                <c:pt idx="56">
                  <c:v>3.1060453732797852</c:v>
                </c:pt>
                <c:pt idx="57">
                  <c:v>3.00197509499761</c:v>
                </c:pt>
                <c:pt idx="58">
                  <c:v>3.0835233482009365</c:v>
                </c:pt>
                <c:pt idx="59">
                  <c:v>3.095901017287097</c:v>
                </c:pt>
                <c:pt idx="60">
                  <c:v>3.0514333863068943</c:v>
                </c:pt>
                <c:pt idx="61">
                  <c:v>3.1220296419307405</c:v>
                </c:pt>
                <c:pt idx="62">
                  <c:v>3.041100670620142</c:v>
                </c:pt>
                <c:pt idx="63">
                  <c:v>2.9511277476758657</c:v>
                </c:pt>
                <c:pt idx="64">
                  <c:v>2.987508429518711</c:v>
                </c:pt>
                <c:pt idx="65">
                  <c:v>2.799294237745299</c:v>
                </c:pt>
                <c:pt idx="66">
                  <c:v>2.6500603191409504</c:v>
                </c:pt>
                <c:pt idx="67">
                  <c:v>2.208004978154397</c:v>
                </c:pt>
                <c:pt idx="68">
                  <c:v>1.8162711199708597</c:v>
                </c:pt>
                <c:pt idx="69">
                  <c:v>2.2512818560849266</c:v>
                </c:pt>
                <c:pt idx="70">
                  <c:v>2.2218966657817276</c:v>
                </c:pt>
                <c:pt idx="71">
                  <c:v>2.2161135236442937</c:v>
                </c:pt>
                <c:pt idx="72">
                  <c:v>2.1958190226765844</c:v>
                </c:pt>
                <c:pt idx="73">
                  <c:v>2.1029363684868074</c:v>
                </c:pt>
                <c:pt idx="74">
                  <c:v>1.8036325103326494</c:v>
                </c:pt>
                <c:pt idx="75">
                  <c:v>2.122217290373549</c:v>
                </c:pt>
                <c:pt idx="76">
                  <c:v>2.1893945733108913</c:v>
                </c:pt>
                <c:pt idx="77">
                  <c:v>2.113762567112243</c:v>
                </c:pt>
                <c:pt idx="78">
                  <c:v>2.0820216980896635</c:v>
                </c:pt>
                <c:pt idx="79">
                  <c:v>1.8650757705099512</c:v>
                </c:pt>
                <c:pt idx="80">
                  <c:v>1.8851667047915306</c:v>
                </c:pt>
                <c:pt idx="81">
                  <c:v>2.081310988697983</c:v>
                </c:pt>
                <c:pt idx="82">
                  <c:v>2.06711178239687</c:v>
                </c:pt>
                <c:pt idx="83">
                  <c:v>2.0050709246057954</c:v>
                </c:pt>
                <c:pt idx="84">
                  <c:v>1.9284553637459931</c:v>
                </c:pt>
                <c:pt idx="85">
                  <c:v>1.9062193151943994</c:v>
                </c:pt>
                <c:pt idx="86">
                  <c:v>1.784784532849683</c:v>
                </c:pt>
                <c:pt idx="87">
                  <c:v>1.7808713150242752</c:v>
                </c:pt>
              </c:numCache>
            </c:numRef>
          </c:val>
          <c:smooth val="0"/>
        </c:ser>
        <c:ser>
          <c:idx val="1"/>
          <c:order val="1"/>
          <c:tx>
            <c:v>S1/S10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Data!$A$3:$A$93</c:f>
              <c:numCache>
                <c:ptCount val="91"/>
                <c:pt idx="0">
                  <c:v>1920</c:v>
                </c:pt>
                <c:pt idx="1">
                  <c:v>1921</c:v>
                </c:pt>
                <c:pt idx="2">
                  <c:v>1922</c:v>
                </c:pt>
                <c:pt idx="3">
                  <c:v>1923</c:v>
                </c:pt>
                <c:pt idx="4">
                  <c:v>1924</c:v>
                </c:pt>
                <c:pt idx="5">
                  <c:v>1925</c:v>
                </c:pt>
                <c:pt idx="6">
                  <c:v>1926</c:v>
                </c:pt>
                <c:pt idx="7">
                  <c:v>1927</c:v>
                </c:pt>
                <c:pt idx="8">
                  <c:v>1928</c:v>
                </c:pt>
                <c:pt idx="9">
                  <c:v>1929</c:v>
                </c:pt>
                <c:pt idx="10">
                  <c:v>1930</c:v>
                </c:pt>
                <c:pt idx="11">
                  <c:v>1931</c:v>
                </c:pt>
                <c:pt idx="12">
                  <c:v>1932</c:v>
                </c:pt>
                <c:pt idx="13">
                  <c:v>1933</c:v>
                </c:pt>
                <c:pt idx="14">
                  <c:v>1934</c:v>
                </c:pt>
                <c:pt idx="15">
                  <c:v>1935</c:v>
                </c:pt>
                <c:pt idx="16">
                  <c:v>1936</c:v>
                </c:pt>
                <c:pt idx="17">
                  <c:v>1937</c:v>
                </c:pt>
                <c:pt idx="18">
                  <c:v>1938</c:v>
                </c:pt>
                <c:pt idx="19">
                  <c:v>1939</c:v>
                </c:pt>
                <c:pt idx="20">
                  <c:v>1940</c:v>
                </c:pt>
                <c:pt idx="21">
                  <c:v>1941</c:v>
                </c:pt>
                <c:pt idx="22">
                  <c:v>1942</c:v>
                </c:pt>
                <c:pt idx="23">
                  <c:v>1943</c:v>
                </c:pt>
                <c:pt idx="24">
                  <c:v>1944</c:v>
                </c:pt>
                <c:pt idx="25">
                  <c:v>1945</c:v>
                </c:pt>
                <c:pt idx="26">
                  <c:v>1946</c:v>
                </c:pt>
                <c:pt idx="27">
                  <c:v>1947</c:v>
                </c:pt>
                <c:pt idx="28">
                  <c:v>1948</c:v>
                </c:pt>
                <c:pt idx="29">
                  <c:v>1949</c:v>
                </c:pt>
                <c:pt idx="30">
                  <c:v>1950</c:v>
                </c:pt>
                <c:pt idx="31">
                  <c:v>1951</c:v>
                </c:pt>
                <c:pt idx="32">
                  <c:v>1952</c:v>
                </c:pt>
                <c:pt idx="33">
                  <c:v>1953</c:v>
                </c:pt>
                <c:pt idx="34">
                  <c:v>1954</c:v>
                </c:pt>
                <c:pt idx="35">
                  <c:v>1955</c:v>
                </c:pt>
                <c:pt idx="36">
                  <c:v>1956</c:v>
                </c:pt>
                <c:pt idx="37">
                  <c:v>1957</c:v>
                </c:pt>
                <c:pt idx="38">
                  <c:v>1958</c:v>
                </c:pt>
                <c:pt idx="39">
                  <c:v>1959</c:v>
                </c:pt>
                <c:pt idx="40">
                  <c:v>1960</c:v>
                </c:pt>
                <c:pt idx="41">
                  <c:v>1961</c:v>
                </c:pt>
                <c:pt idx="42">
                  <c:v>1962</c:v>
                </c:pt>
                <c:pt idx="43">
                  <c:v>1963</c:v>
                </c:pt>
                <c:pt idx="44">
                  <c:v>1964</c:v>
                </c:pt>
                <c:pt idx="45">
                  <c:v>1965</c:v>
                </c:pt>
                <c:pt idx="46">
                  <c:v>1966</c:v>
                </c:pt>
                <c:pt idx="47">
                  <c:v>1967</c:v>
                </c:pt>
                <c:pt idx="48">
                  <c:v>1968</c:v>
                </c:pt>
                <c:pt idx="49">
                  <c:v>1969</c:v>
                </c:pt>
                <c:pt idx="50">
                  <c:v>1970</c:v>
                </c:pt>
                <c:pt idx="51">
                  <c:v>1971</c:v>
                </c:pt>
                <c:pt idx="52">
                  <c:v>1972</c:v>
                </c:pt>
                <c:pt idx="53">
                  <c:v>1973</c:v>
                </c:pt>
                <c:pt idx="54">
                  <c:v>1974</c:v>
                </c:pt>
                <c:pt idx="55">
                  <c:v>1975</c:v>
                </c:pt>
                <c:pt idx="56">
                  <c:v>1976</c:v>
                </c:pt>
                <c:pt idx="57">
                  <c:v>1977</c:v>
                </c:pt>
                <c:pt idx="58">
                  <c:v>1978</c:v>
                </c:pt>
                <c:pt idx="59">
                  <c:v>1979</c:v>
                </c:pt>
                <c:pt idx="60">
                  <c:v>1980</c:v>
                </c:pt>
                <c:pt idx="61">
                  <c:v>1981</c:v>
                </c:pt>
                <c:pt idx="62">
                  <c:v>1982</c:v>
                </c:pt>
                <c:pt idx="63">
                  <c:v>1983</c:v>
                </c:pt>
                <c:pt idx="64">
                  <c:v>1984</c:v>
                </c:pt>
                <c:pt idx="65">
                  <c:v>1985</c:v>
                </c:pt>
                <c:pt idx="66">
                  <c:v>1986</c:v>
                </c:pt>
                <c:pt idx="67">
                  <c:v>1987</c:v>
                </c:pt>
                <c:pt idx="68">
                  <c:v>1988</c:v>
                </c:pt>
                <c:pt idx="69">
                  <c:v>1989</c:v>
                </c:pt>
                <c:pt idx="70">
                  <c:v>1990</c:v>
                </c:pt>
                <c:pt idx="71">
                  <c:v>1991</c:v>
                </c:pt>
                <c:pt idx="72">
                  <c:v>1992</c:v>
                </c:pt>
                <c:pt idx="73">
                  <c:v>1993</c:v>
                </c:pt>
                <c:pt idx="74">
                  <c:v>1994</c:v>
                </c:pt>
                <c:pt idx="75">
                  <c:v>1995</c:v>
                </c:pt>
                <c:pt idx="76">
                  <c:v>1996</c:v>
                </c:pt>
                <c:pt idx="77">
                  <c:v>1997</c:v>
                </c:pt>
                <c:pt idx="78">
                  <c:v>1998</c:v>
                </c:pt>
                <c:pt idx="79">
                  <c:v>1999</c:v>
                </c:pt>
                <c:pt idx="80">
                  <c:v>2000</c:v>
                </c:pt>
                <c:pt idx="81">
                  <c:v>2001</c:v>
                </c:pt>
                <c:pt idx="82">
                  <c:v>2002</c:v>
                </c:pt>
                <c:pt idx="83">
                  <c:v>2003</c:v>
                </c:pt>
                <c:pt idx="84">
                  <c:v>2004</c:v>
                </c:pt>
                <c:pt idx="85">
                  <c:v>2005</c:v>
                </c:pt>
                <c:pt idx="86">
                  <c:v>2006</c:v>
                </c:pt>
                <c:pt idx="87">
                  <c:v>2007</c:v>
                </c:pt>
                <c:pt idx="88">
                  <c:v>2008</c:v>
                </c:pt>
                <c:pt idx="89">
                  <c:v>2009</c:v>
                </c:pt>
                <c:pt idx="90">
                  <c:v>2010</c:v>
                </c:pt>
              </c:numCache>
            </c:numRef>
          </c:cat>
          <c:val>
            <c:numRef>
              <c:f>Data!$M$3:$M$93</c:f>
              <c:numCache>
                <c:ptCount val="91"/>
                <c:pt idx="21">
                  <c:v>2.0263490496822905</c:v>
                </c:pt>
                <c:pt idx="22">
                  <c:v>2.061028166313436</c:v>
                </c:pt>
                <c:pt idx="23">
                  <c:v>2.0634420023418434</c:v>
                </c:pt>
                <c:pt idx="24">
                  <c:v>2.1698244791841796</c:v>
                </c:pt>
                <c:pt idx="25">
                  <c:v>2.1389590099559546</c:v>
                </c:pt>
                <c:pt idx="26">
                  <c:v>2.0909350541447096</c:v>
                </c:pt>
                <c:pt idx="27">
                  <c:v>1.97521589836061</c:v>
                </c:pt>
                <c:pt idx="28">
                  <c:v>1.9310435505624959</c:v>
                </c:pt>
                <c:pt idx="29">
                  <c:v>1.868134159698587</c:v>
                </c:pt>
                <c:pt idx="30">
                  <c:v>1.5350471655283966</c:v>
                </c:pt>
                <c:pt idx="31">
                  <c:v>1.8778167683487748</c:v>
                </c:pt>
                <c:pt idx="32">
                  <c:v>1.8738087188097343</c:v>
                </c:pt>
                <c:pt idx="33">
                  <c:v>1.910314078348318</c:v>
                </c:pt>
                <c:pt idx="34">
                  <c:v>2.019630750041158</c:v>
                </c:pt>
                <c:pt idx="35">
                  <c:v>2.1254256884077702</c:v>
                </c:pt>
                <c:pt idx="36">
                  <c:v>2.0487171054010287</c:v>
                </c:pt>
                <c:pt idx="37">
                  <c:v>2.1388628251417052</c:v>
                </c:pt>
                <c:pt idx="38">
                  <c:v>2.512302629090234</c:v>
                </c:pt>
                <c:pt idx="39">
                  <c:v>2.5382756874362253</c:v>
                </c:pt>
                <c:pt idx="40">
                  <c:v>2.634579091235258</c:v>
                </c:pt>
                <c:pt idx="41">
                  <c:v>2.644381771911563</c:v>
                </c:pt>
                <c:pt idx="42">
                  <c:v>2.64146748194242</c:v>
                </c:pt>
                <c:pt idx="43">
                  <c:v>2.6000236068865465</c:v>
                </c:pt>
                <c:pt idx="44">
                  <c:v>2.7324779793150378</c:v>
                </c:pt>
                <c:pt idx="45">
                  <c:v>2.7783390566684902</c:v>
                </c:pt>
                <c:pt idx="46">
                  <c:v>2.806888509895416</c:v>
                </c:pt>
                <c:pt idx="47">
                  <c:v>2.769712944451844</c:v>
                </c:pt>
                <c:pt idx="48">
                  <c:v>2.840190790003246</c:v>
                </c:pt>
                <c:pt idx="49">
                  <c:v>2.850045185427898</c:v>
                </c:pt>
                <c:pt idx="50">
                  <c:v>3.0277102661276634</c:v>
                </c:pt>
                <c:pt idx="51">
                  <c:v>3.1086052529874797</c:v>
                </c:pt>
                <c:pt idx="52">
                  <c:v>2.9520165700762995</c:v>
                </c:pt>
                <c:pt idx="53">
                  <c:v>3.0618979271671023</c:v>
                </c:pt>
                <c:pt idx="54">
                  <c:v>3.278789305393538</c:v>
                </c:pt>
                <c:pt idx="55">
                  <c:v>3.2977341002441287</c:v>
                </c:pt>
                <c:pt idx="56">
                  <c:v>3.374147167564305</c:v>
                </c:pt>
                <c:pt idx="57">
                  <c:v>3.4271884454455943</c:v>
                </c:pt>
                <c:pt idx="58">
                  <c:v>3.4544735831776485</c:v>
                </c:pt>
                <c:pt idx="59">
                  <c:v>3.536587123078287</c:v>
                </c:pt>
                <c:pt idx="60">
                  <c:v>3.6294109170038182</c:v>
                </c:pt>
                <c:pt idx="61">
                  <c:v>3.8344631411060046</c:v>
                </c:pt>
                <c:pt idx="62">
                  <c:v>3.886458314320277</c:v>
                </c:pt>
                <c:pt idx="63">
                  <c:v>3.745112008392057</c:v>
                </c:pt>
                <c:pt idx="64">
                  <c:v>3.6979288674469375</c:v>
                </c:pt>
                <c:pt idx="65">
                  <c:v>3.4873978019619267</c:v>
                </c:pt>
                <c:pt idx="66">
                  <c:v>3.2584294577001103</c:v>
                </c:pt>
                <c:pt idx="67">
                  <c:v>2.726700711361825</c:v>
                </c:pt>
                <c:pt idx="68">
                  <c:v>2.253895027232166</c:v>
                </c:pt>
                <c:pt idx="69">
                  <c:v>2.7269361177865488</c:v>
                </c:pt>
                <c:pt idx="70">
                  <c:v>2.7783126224789885</c:v>
                </c:pt>
                <c:pt idx="71">
                  <c:v>2.8058062632601617</c:v>
                </c:pt>
                <c:pt idx="72">
                  <c:v>2.7707948251647903</c:v>
                </c:pt>
                <c:pt idx="73">
                  <c:v>2.6741594249772858</c:v>
                </c:pt>
                <c:pt idx="74">
                  <c:v>2.6014548415503214</c:v>
                </c:pt>
                <c:pt idx="75">
                  <c:v>2.5345671755697565</c:v>
                </c:pt>
                <c:pt idx="76">
                  <c:v>2.533422341063976</c:v>
                </c:pt>
                <c:pt idx="77">
                  <c:v>2.441706113881478</c:v>
                </c:pt>
                <c:pt idx="78">
                  <c:v>2.4075282872906936</c:v>
                </c:pt>
                <c:pt idx="79">
                  <c:v>2.2293574932908853</c:v>
                </c:pt>
                <c:pt idx="80">
                  <c:v>2.1721698280240176</c:v>
                </c:pt>
                <c:pt idx="81">
                  <c:v>2.3059448206562547</c:v>
                </c:pt>
                <c:pt idx="82">
                  <c:v>2.2339867692560804</c:v>
                </c:pt>
                <c:pt idx="83">
                  <c:v>2.187840213387766</c:v>
                </c:pt>
                <c:pt idx="84">
                  <c:v>2.125234109351118</c:v>
                </c:pt>
                <c:pt idx="85">
                  <c:v>2.105655169757468</c:v>
                </c:pt>
                <c:pt idx="86">
                  <c:v>2.000411584686515</c:v>
                </c:pt>
                <c:pt idx="87">
                  <c:v>2.022130056070719</c:v>
                </c:pt>
              </c:numCache>
            </c:numRef>
          </c:val>
          <c:smooth val="0"/>
        </c:ser>
        <c:marker val="1"/>
        <c:axId val="30907597"/>
        <c:axId val="9732918"/>
      </c:lineChart>
      <c:catAx>
        <c:axId val="3090759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32918"/>
        <c:crosses val="autoZero"/>
        <c:auto val="1"/>
        <c:lblOffset val="100"/>
        <c:tickLblSkip val="10"/>
        <c:tickMarkSkip val="5"/>
        <c:noMultiLvlLbl val="0"/>
      </c:catAx>
      <c:valAx>
        <c:axId val="97329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075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7: Fraction of Income from Salary and Wages</a:t>
            </a:r>
          </a:p>
        </c:rich>
      </c:tx>
      <c:layout>
        <c:manualLayout>
          <c:xMode val="factor"/>
          <c:yMode val="factor"/>
          <c:x val="-0.001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2525"/>
          <c:w val="0.93825"/>
          <c:h val="0.857"/>
        </c:manualLayout>
      </c:layout>
      <c:lineChart>
        <c:grouping val="standard"/>
        <c:varyColors val="0"/>
        <c:ser>
          <c:idx val="1"/>
          <c:order val="0"/>
          <c:tx>
            <c:strRef>
              <c:f>Data!$S$2</c:f>
              <c:strCache>
                <c:ptCount val="1"/>
                <c:pt idx="0">
                  <c:v>Top 10%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Data!$A$37:$A$93</c:f>
              <c:numCache>
                <c:ptCount val="57"/>
                <c:pt idx="0">
                  <c:v>1954</c:v>
                </c:pt>
                <c:pt idx="1">
                  <c:v>1955</c:v>
                </c:pt>
                <c:pt idx="2">
                  <c:v>1956</c:v>
                </c:pt>
                <c:pt idx="3">
                  <c:v>1957</c:v>
                </c:pt>
                <c:pt idx="4">
                  <c:v>1958</c:v>
                </c:pt>
                <c:pt idx="5">
                  <c:v>1959</c:v>
                </c:pt>
                <c:pt idx="6">
                  <c:v>1960</c:v>
                </c:pt>
                <c:pt idx="7">
                  <c:v>1961</c:v>
                </c:pt>
                <c:pt idx="8">
                  <c:v>1962</c:v>
                </c:pt>
                <c:pt idx="9">
                  <c:v>1963</c:v>
                </c:pt>
                <c:pt idx="10">
                  <c:v>1964</c:v>
                </c:pt>
                <c:pt idx="11">
                  <c:v>1965</c:v>
                </c:pt>
                <c:pt idx="12">
                  <c:v>1966</c:v>
                </c:pt>
                <c:pt idx="13">
                  <c:v>1967</c:v>
                </c:pt>
                <c:pt idx="14">
                  <c:v>1968</c:v>
                </c:pt>
                <c:pt idx="15">
                  <c:v>1969</c:v>
                </c:pt>
                <c:pt idx="16">
                  <c:v>1970</c:v>
                </c:pt>
                <c:pt idx="17">
                  <c:v>1971</c:v>
                </c:pt>
                <c:pt idx="18">
                  <c:v>1972</c:v>
                </c:pt>
                <c:pt idx="19">
                  <c:v>1973</c:v>
                </c:pt>
                <c:pt idx="20">
                  <c:v>1974</c:v>
                </c:pt>
                <c:pt idx="21">
                  <c:v>1975</c:v>
                </c:pt>
                <c:pt idx="22">
                  <c:v>1976</c:v>
                </c:pt>
                <c:pt idx="23">
                  <c:v>1977</c:v>
                </c:pt>
                <c:pt idx="24">
                  <c:v>1978</c:v>
                </c:pt>
                <c:pt idx="25">
                  <c:v>1979</c:v>
                </c:pt>
                <c:pt idx="26">
                  <c:v>1980</c:v>
                </c:pt>
                <c:pt idx="27">
                  <c:v>1981</c:v>
                </c:pt>
                <c:pt idx="28">
                  <c:v>1982</c:v>
                </c:pt>
                <c:pt idx="29">
                  <c:v>1983</c:v>
                </c:pt>
                <c:pt idx="30">
                  <c:v>1984</c:v>
                </c:pt>
                <c:pt idx="31">
                  <c:v>1985</c:v>
                </c:pt>
                <c:pt idx="32">
                  <c:v>1986</c:v>
                </c:pt>
                <c:pt idx="33">
                  <c:v>1987</c:v>
                </c:pt>
                <c:pt idx="34">
                  <c:v>1988</c:v>
                </c:pt>
                <c:pt idx="35">
                  <c:v>1989</c:v>
                </c:pt>
                <c:pt idx="36">
                  <c:v>1990</c:v>
                </c:pt>
                <c:pt idx="37">
                  <c:v>1991</c:v>
                </c:pt>
                <c:pt idx="38">
                  <c:v>1992</c:v>
                </c:pt>
                <c:pt idx="39">
                  <c:v>1993</c:v>
                </c:pt>
                <c:pt idx="40">
                  <c:v>1994</c:v>
                </c:pt>
                <c:pt idx="41">
                  <c:v>1995</c:v>
                </c:pt>
                <c:pt idx="42">
                  <c:v>1996</c:v>
                </c:pt>
                <c:pt idx="43">
                  <c:v>1997</c:v>
                </c:pt>
                <c:pt idx="44">
                  <c:v>1998</c:v>
                </c:pt>
                <c:pt idx="45">
                  <c:v>1999</c:v>
                </c:pt>
                <c:pt idx="46">
                  <c:v>2000</c:v>
                </c:pt>
                <c:pt idx="47">
                  <c:v>2001</c:v>
                </c:pt>
                <c:pt idx="48">
                  <c:v>2002</c:v>
                </c:pt>
                <c:pt idx="49">
                  <c:v>2003</c:v>
                </c:pt>
                <c:pt idx="50">
                  <c:v>2004</c:v>
                </c:pt>
                <c:pt idx="51">
                  <c:v>2005</c:v>
                </c:pt>
                <c:pt idx="52">
                  <c:v>2006</c:v>
                </c:pt>
                <c:pt idx="53">
                  <c:v>2007</c:v>
                </c:pt>
                <c:pt idx="54">
                  <c:v>2008</c:v>
                </c:pt>
                <c:pt idx="55">
                  <c:v>2009</c:v>
                </c:pt>
                <c:pt idx="56">
                  <c:v>2010</c:v>
                </c:pt>
              </c:numCache>
            </c:numRef>
          </c:cat>
          <c:val>
            <c:numRef>
              <c:f>Data!$S$37:$S$93</c:f>
              <c:numCache>
                <c:ptCount val="57"/>
                <c:pt idx="0">
                  <c:v>0.4364276</c:v>
                </c:pt>
                <c:pt idx="1">
                  <c:v>0.4728731</c:v>
                </c:pt>
                <c:pt idx="2">
                  <c:v>0.4483581</c:v>
                </c:pt>
                <c:pt idx="3">
                  <c:v>0.5308886</c:v>
                </c:pt>
                <c:pt idx="4">
                  <c:v>0.4134051</c:v>
                </c:pt>
                <c:pt idx="5">
                  <c:v>0.4158184</c:v>
                </c:pt>
                <c:pt idx="6">
                  <c:v>0.4269703</c:v>
                </c:pt>
                <c:pt idx="7">
                  <c:v>0.4337932</c:v>
                </c:pt>
                <c:pt idx="8">
                  <c:v>0.4196904</c:v>
                </c:pt>
                <c:pt idx="9">
                  <c:v>0.4003665</c:v>
                </c:pt>
                <c:pt idx="10">
                  <c:v>0.4447169</c:v>
                </c:pt>
                <c:pt idx="11">
                  <c:v>0.4674329</c:v>
                </c:pt>
                <c:pt idx="12">
                  <c:v>0.6186839</c:v>
                </c:pt>
                <c:pt idx="13">
                  <c:v>0.6581335</c:v>
                </c:pt>
                <c:pt idx="14">
                  <c:v>0.6478114</c:v>
                </c:pt>
                <c:pt idx="15">
                  <c:v>0.6870416</c:v>
                </c:pt>
                <c:pt idx="16">
                  <c:v>0.7327953</c:v>
                </c:pt>
                <c:pt idx="17">
                  <c:v>0.7474992</c:v>
                </c:pt>
                <c:pt idx="18">
                  <c:v>0.6860443</c:v>
                </c:pt>
                <c:pt idx="19">
                  <c:v>0.6886561</c:v>
                </c:pt>
                <c:pt idx="20">
                  <c:v>0.7377262</c:v>
                </c:pt>
                <c:pt idx="22">
                  <c:v>0.752749</c:v>
                </c:pt>
                <c:pt idx="25">
                  <c:v>0.7743264</c:v>
                </c:pt>
                <c:pt idx="26">
                  <c:v>0.7951068</c:v>
                </c:pt>
                <c:pt idx="27">
                  <c:v>0.8237521</c:v>
                </c:pt>
                <c:pt idx="28">
                  <c:v>0.8466536</c:v>
                </c:pt>
                <c:pt idx="29">
                  <c:v>0.8304372</c:v>
                </c:pt>
                <c:pt idx="30">
                  <c:v>0.8340594</c:v>
                </c:pt>
                <c:pt idx="31">
                  <c:v>0.8156284</c:v>
                </c:pt>
                <c:pt idx="32">
                  <c:v>0.793584</c:v>
                </c:pt>
                <c:pt idx="33">
                  <c:v>0.7577305</c:v>
                </c:pt>
                <c:pt idx="34">
                  <c:v>0.6980594</c:v>
                </c:pt>
                <c:pt idx="35">
                  <c:v>0.7530036</c:v>
                </c:pt>
                <c:pt idx="36">
                  <c:v>0.7949804</c:v>
                </c:pt>
                <c:pt idx="37">
                  <c:v>0.8221124</c:v>
                </c:pt>
                <c:pt idx="38">
                  <c:v>0.8247042</c:v>
                </c:pt>
                <c:pt idx="39">
                  <c:v>0.7926338</c:v>
                </c:pt>
                <c:pt idx="40">
                  <c:v>0.7786402</c:v>
                </c:pt>
                <c:pt idx="41">
                  <c:v>0.7692838</c:v>
                </c:pt>
                <c:pt idx="42">
                  <c:v>0.7843354</c:v>
                </c:pt>
                <c:pt idx="43">
                  <c:v>0.7868675</c:v>
                </c:pt>
                <c:pt idx="44">
                  <c:v>0.7939213</c:v>
                </c:pt>
                <c:pt idx="45">
                  <c:v>0.7703185</c:v>
                </c:pt>
                <c:pt idx="46">
                  <c:v>0.7585762</c:v>
                </c:pt>
                <c:pt idx="47">
                  <c:v>0.7712702</c:v>
                </c:pt>
                <c:pt idx="48">
                  <c:v>0.7014184</c:v>
                </c:pt>
                <c:pt idx="49">
                  <c:v>0.6807345</c:v>
                </c:pt>
                <c:pt idx="50">
                  <c:v>0.6715274</c:v>
                </c:pt>
                <c:pt idx="51">
                  <c:v>0.6502489</c:v>
                </c:pt>
                <c:pt idx="52">
                  <c:v>0.6153802</c:v>
                </c:pt>
                <c:pt idx="53">
                  <c:v>0.6502608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Data!$U$2</c:f>
              <c:strCache>
                <c:ptCount val="1"/>
                <c:pt idx="0">
                  <c:v>Top 1%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Data!$A$37:$A$93</c:f>
              <c:numCache>
                <c:ptCount val="57"/>
                <c:pt idx="0">
                  <c:v>1954</c:v>
                </c:pt>
                <c:pt idx="1">
                  <c:v>1955</c:v>
                </c:pt>
                <c:pt idx="2">
                  <c:v>1956</c:v>
                </c:pt>
                <c:pt idx="3">
                  <c:v>1957</c:v>
                </c:pt>
                <c:pt idx="4">
                  <c:v>1958</c:v>
                </c:pt>
                <c:pt idx="5">
                  <c:v>1959</c:v>
                </c:pt>
                <c:pt idx="6">
                  <c:v>1960</c:v>
                </c:pt>
                <c:pt idx="7">
                  <c:v>1961</c:v>
                </c:pt>
                <c:pt idx="8">
                  <c:v>1962</c:v>
                </c:pt>
                <c:pt idx="9">
                  <c:v>1963</c:v>
                </c:pt>
                <c:pt idx="10">
                  <c:v>1964</c:v>
                </c:pt>
                <c:pt idx="11">
                  <c:v>1965</c:v>
                </c:pt>
                <c:pt idx="12">
                  <c:v>1966</c:v>
                </c:pt>
                <c:pt idx="13">
                  <c:v>1967</c:v>
                </c:pt>
                <c:pt idx="14">
                  <c:v>1968</c:v>
                </c:pt>
                <c:pt idx="15">
                  <c:v>1969</c:v>
                </c:pt>
                <c:pt idx="16">
                  <c:v>1970</c:v>
                </c:pt>
                <c:pt idx="17">
                  <c:v>1971</c:v>
                </c:pt>
                <c:pt idx="18">
                  <c:v>1972</c:v>
                </c:pt>
                <c:pt idx="19">
                  <c:v>1973</c:v>
                </c:pt>
                <c:pt idx="20">
                  <c:v>1974</c:v>
                </c:pt>
                <c:pt idx="21">
                  <c:v>1975</c:v>
                </c:pt>
                <c:pt idx="22">
                  <c:v>1976</c:v>
                </c:pt>
                <c:pt idx="23">
                  <c:v>1977</c:v>
                </c:pt>
                <c:pt idx="24">
                  <c:v>1978</c:v>
                </c:pt>
                <c:pt idx="25">
                  <c:v>1979</c:v>
                </c:pt>
                <c:pt idx="26">
                  <c:v>1980</c:v>
                </c:pt>
                <c:pt idx="27">
                  <c:v>1981</c:v>
                </c:pt>
                <c:pt idx="28">
                  <c:v>1982</c:v>
                </c:pt>
                <c:pt idx="29">
                  <c:v>1983</c:v>
                </c:pt>
                <c:pt idx="30">
                  <c:v>1984</c:v>
                </c:pt>
                <c:pt idx="31">
                  <c:v>1985</c:v>
                </c:pt>
                <c:pt idx="32">
                  <c:v>1986</c:v>
                </c:pt>
                <c:pt idx="33">
                  <c:v>1987</c:v>
                </c:pt>
                <c:pt idx="34">
                  <c:v>1988</c:v>
                </c:pt>
                <c:pt idx="35">
                  <c:v>1989</c:v>
                </c:pt>
                <c:pt idx="36">
                  <c:v>1990</c:v>
                </c:pt>
                <c:pt idx="37">
                  <c:v>1991</c:v>
                </c:pt>
                <c:pt idx="38">
                  <c:v>1992</c:v>
                </c:pt>
                <c:pt idx="39">
                  <c:v>1993</c:v>
                </c:pt>
                <c:pt idx="40">
                  <c:v>1994</c:v>
                </c:pt>
                <c:pt idx="41">
                  <c:v>1995</c:v>
                </c:pt>
                <c:pt idx="42">
                  <c:v>1996</c:v>
                </c:pt>
                <c:pt idx="43">
                  <c:v>1997</c:v>
                </c:pt>
                <c:pt idx="44">
                  <c:v>1998</c:v>
                </c:pt>
                <c:pt idx="45">
                  <c:v>1999</c:v>
                </c:pt>
                <c:pt idx="46">
                  <c:v>2000</c:v>
                </c:pt>
                <c:pt idx="47">
                  <c:v>2001</c:v>
                </c:pt>
                <c:pt idx="48">
                  <c:v>2002</c:v>
                </c:pt>
                <c:pt idx="49">
                  <c:v>2003</c:v>
                </c:pt>
                <c:pt idx="50">
                  <c:v>2004</c:v>
                </c:pt>
                <c:pt idx="51">
                  <c:v>2005</c:v>
                </c:pt>
                <c:pt idx="52">
                  <c:v>2006</c:v>
                </c:pt>
                <c:pt idx="53">
                  <c:v>2007</c:v>
                </c:pt>
                <c:pt idx="54">
                  <c:v>2008</c:v>
                </c:pt>
                <c:pt idx="55">
                  <c:v>2009</c:v>
                </c:pt>
                <c:pt idx="56">
                  <c:v>2010</c:v>
                </c:pt>
              </c:numCache>
            </c:numRef>
          </c:cat>
          <c:val>
            <c:numRef>
              <c:f>Data!$U$37:$U$93</c:f>
              <c:numCache>
                <c:ptCount val="57"/>
                <c:pt idx="0">
                  <c:v>0.1562795</c:v>
                </c:pt>
                <c:pt idx="1">
                  <c:v>0.189812</c:v>
                </c:pt>
                <c:pt idx="2">
                  <c:v>0.1651453</c:v>
                </c:pt>
                <c:pt idx="3">
                  <c:v>0.2396584</c:v>
                </c:pt>
                <c:pt idx="4">
                  <c:v>0.2132711</c:v>
                </c:pt>
                <c:pt idx="5">
                  <c:v>0.2098509</c:v>
                </c:pt>
                <c:pt idx="6">
                  <c:v>0.2307097</c:v>
                </c:pt>
                <c:pt idx="7">
                  <c:v>0.2357356</c:v>
                </c:pt>
                <c:pt idx="8">
                  <c:v>0.2146829</c:v>
                </c:pt>
                <c:pt idx="9">
                  <c:v>0.1818873</c:v>
                </c:pt>
                <c:pt idx="10">
                  <c:v>0.2378822</c:v>
                </c:pt>
                <c:pt idx="11">
                  <c:v>0.2591171</c:v>
                </c:pt>
                <c:pt idx="12">
                  <c:v>0.3264119</c:v>
                </c:pt>
                <c:pt idx="13">
                  <c:v>0.3632231</c:v>
                </c:pt>
                <c:pt idx="14">
                  <c:v>0.3494425</c:v>
                </c:pt>
                <c:pt idx="15">
                  <c:v>0.4006</c:v>
                </c:pt>
                <c:pt idx="16">
                  <c:v>0.465815</c:v>
                </c:pt>
                <c:pt idx="17">
                  <c:v>0.4893128</c:v>
                </c:pt>
                <c:pt idx="18">
                  <c:v>0.3885056</c:v>
                </c:pt>
                <c:pt idx="19">
                  <c:v>0.3900318</c:v>
                </c:pt>
                <c:pt idx="20">
                  <c:v>0.4176491</c:v>
                </c:pt>
                <c:pt idx="22">
                  <c:v>0.5106311</c:v>
                </c:pt>
                <c:pt idx="25">
                  <c:v>0.4977958</c:v>
                </c:pt>
                <c:pt idx="26">
                  <c:v>0.5345859</c:v>
                </c:pt>
                <c:pt idx="27">
                  <c:v>0.5840617</c:v>
                </c:pt>
                <c:pt idx="28">
                  <c:v>0.6459098</c:v>
                </c:pt>
                <c:pt idx="29">
                  <c:v>0.6242986</c:v>
                </c:pt>
                <c:pt idx="30">
                  <c:v>0.6450419</c:v>
                </c:pt>
                <c:pt idx="31">
                  <c:v>0.6183138</c:v>
                </c:pt>
                <c:pt idx="32">
                  <c:v>0.5936148</c:v>
                </c:pt>
                <c:pt idx="33">
                  <c:v>0.5144865</c:v>
                </c:pt>
                <c:pt idx="34">
                  <c:v>0.3857369</c:v>
                </c:pt>
                <c:pt idx="35">
                  <c:v>0.5170796</c:v>
                </c:pt>
                <c:pt idx="36">
                  <c:v>0.5587531</c:v>
                </c:pt>
                <c:pt idx="37">
                  <c:v>0.6070204</c:v>
                </c:pt>
                <c:pt idx="38">
                  <c:v>0.6138089</c:v>
                </c:pt>
                <c:pt idx="40">
                  <c:v>0.7548808</c:v>
                </c:pt>
                <c:pt idx="41">
                  <c:v>0.5464175</c:v>
                </c:pt>
                <c:pt idx="42">
                  <c:v>0.5897248</c:v>
                </c:pt>
                <c:pt idx="43">
                  <c:v>0.5677094</c:v>
                </c:pt>
                <c:pt idx="44">
                  <c:v>0.5882252</c:v>
                </c:pt>
                <c:pt idx="45">
                  <c:v>0.5618235</c:v>
                </c:pt>
                <c:pt idx="46">
                  <c:v>0.5348563</c:v>
                </c:pt>
                <c:pt idx="47">
                  <c:v>0.5797493</c:v>
                </c:pt>
                <c:pt idx="48">
                  <c:v>0.4675289</c:v>
                </c:pt>
                <c:pt idx="49">
                  <c:v>0.4161413</c:v>
                </c:pt>
                <c:pt idx="50">
                  <c:v>0.403428</c:v>
                </c:pt>
                <c:pt idx="51">
                  <c:v>0.4047852</c:v>
                </c:pt>
                <c:pt idx="52">
                  <c:v>0.3700233</c:v>
                </c:pt>
                <c:pt idx="53">
                  <c:v>0.407205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Data!$W$2</c:f>
              <c:strCache>
                <c:ptCount val="1"/>
                <c:pt idx="0">
                  <c:v>Top 0.1%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Data!$A$37:$A$93</c:f>
              <c:numCache>
                <c:ptCount val="57"/>
                <c:pt idx="0">
                  <c:v>1954</c:v>
                </c:pt>
                <c:pt idx="1">
                  <c:v>1955</c:v>
                </c:pt>
                <c:pt idx="2">
                  <c:v>1956</c:v>
                </c:pt>
                <c:pt idx="3">
                  <c:v>1957</c:v>
                </c:pt>
                <c:pt idx="4">
                  <c:v>1958</c:v>
                </c:pt>
                <c:pt idx="5">
                  <c:v>1959</c:v>
                </c:pt>
                <c:pt idx="6">
                  <c:v>1960</c:v>
                </c:pt>
                <c:pt idx="7">
                  <c:v>1961</c:v>
                </c:pt>
                <c:pt idx="8">
                  <c:v>1962</c:v>
                </c:pt>
                <c:pt idx="9">
                  <c:v>1963</c:v>
                </c:pt>
                <c:pt idx="10">
                  <c:v>1964</c:v>
                </c:pt>
                <c:pt idx="11">
                  <c:v>1965</c:v>
                </c:pt>
                <c:pt idx="12">
                  <c:v>1966</c:v>
                </c:pt>
                <c:pt idx="13">
                  <c:v>1967</c:v>
                </c:pt>
                <c:pt idx="14">
                  <c:v>1968</c:v>
                </c:pt>
                <c:pt idx="15">
                  <c:v>1969</c:v>
                </c:pt>
                <c:pt idx="16">
                  <c:v>1970</c:v>
                </c:pt>
                <c:pt idx="17">
                  <c:v>1971</c:v>
                </c:pt>
                <c:pt idx="18">
                  <c:v>1972</c:v>
                </c:pt>
                <c:pt idx="19">
                  <c:v>1973</c:v>
                </c:pt>
                <c:pt idx="20">
                  <c:v>1974</c:v>
                </c:pt>
                <c:pt idx="21">
                  <c:v>1975</c:v>
                </c:pt>
                <c:pt idx="22">
                  <c:v>1976</c:v>
                </c:pt>
                <c:pt idx="23">
                  <c:v>1977</c:v>
                </c:pt>
                <c:pt idx="24">
                  <c:v>1978</c:v>
                </c:pt>
                <c:pt idx="25">
                  <c:v>1979</c:v>
                </c:pt>
                <c:pt idx="26">
                  <c:v>1980</c:v>
                </c:pt>
                <c:pt idx="27">
                  <c:v>1981</c:v>
                </c:pt>
                <c:pt idx="28">
                  <c:v>1982</c:v>
                </c:pt>
                <c:pt idx="29">
                  <c:v>1983</c:v>
                </c:pt>
                <c:pt idx="30">
                  <c:v>1984</c:v>
                </c:pt>
                <c:pt idx="31">
                  <c:v>1985</c:v>
                </c:pt>
                <c:pt idx="32">
                  <c:v>1986</c:v>
                </c:pt>
                <c:pt idx="33">
                  <c:v>1987</c:v>
                </c:pt>
                <c:pt idx="34">
                  <c:v>1988</c:v>
                </c:pt>
                <c:pt idx="35">
                  <c:v>1989</c:v>
                </c:pt>
                <c:pt idx="36">
                  <c:v>1990</c:v>
                </c:pt>
                <c:pt idx="37">
                  <c:v>1991</c:v>
                </c:pt>
                <c:pt idx="38">
                  <c:v>1992</c:v>
                </c:pt>
                <c:pt idx="39">
                  <c:v>1993</c:v>
                </c:pt>
                <c:pt idx="40">
                  <c:v>1994</c:v>
                </c:pt>
                <c:pt idx="41">
                  <c:v>1995</c:v>
                </c:pt>
                <c:pt idx="42">
                  <c:v>1996</c:v>
                </c:pt>
                <c:pt idx="43">
                  <c:v>1997</c:v>
                </c:pt>
                <c:pt idx="44">
                  <c:v>1998</c:v>
                </c:pt>
                <c:pt idx="45">
                  <c:v>1999</c:v>
                </c:pt>
                <c:pt idx="46">
                  <c:v>2000</c:v>
                </c:pt>
                <c:pt idx="47">
                  <c:v>2001</c:v>
                </c:pt>
                <c:pt idx="48">
                  <c:v>2002</c:v>
                </c:pt>
                <c:pt idx="49">
                  <c:v>2003</c:v>
                </c:pt>
                <c:pt idx="50">
                  <c:v>2004</c:v>
                </c:pt>
                <c:pt idx="51">
                  <c:v>2005</c:v>
                </c:pt>
                <c:pt idx="52">
                  <c:v>2006</c:v>
                </c:pt>
                <c:pt idx="53">
                  <c:v>2007</c:v>
                </c:pt>
                <c:pt idx="54">
                  <c:v>2008</c:v>
                </c:pt>
                <c:pt idx="55">
                  <c:v>2009</c:v>
                </c:pt>
                <c:pt idx="56">
                  <c:v>2010</c:v>
                </c:pt>
              </c:numCache>
            </c:numRef>
          </c:cat>
          <c:val>
            <c:numRef>
              <c:f>Data!$W$37:$W$93</c:f>
              <c:numCache>
                <c:ptCount val="57"/>
                <c:pt idx="0">
                  <c:v>0.124017</c:v>
                </c:pt>
                <c:pt idx="1">
                  <c:v>0.1460149</c:v>
                </c:pt>
                <c:pt idx="2">
                  <c:v>0.1043999</c:v>
                </c:pt>
                <c:pt idx="3">
                  <c:v>0.1800637</c:v>
                </c:pt>
                <c:pt idx="4">
                  <c:v>0.1767221</c:v>
                </c:pt>
                <c:pt idx="5">
                  <c:v>0.1619056</c:v>
                </c:pt>
                <c:pt idx="6">
                  <c:v>0.1835247</c:v>
                </c:pt>
                <c:pt idx="7">
                  <c:v>0.1750361</c:v>
                </c:pt>
                <c:pt idx="8">
                  <c:v>0.1607202</c:v>
                </c:pt>
                <c:pt idx="9">
                  <c:v>0.1322566</c:v>
                </c:pt>
                <c:pt idx="10">
                  <c:v>0.173416</c:v>
                </c:pt>
                <c:pt idx="11">
                  <c:v>0.1893681</c:v>
                </c:pt>
                <c:pt idx="12">
                  <c:v>0.221837</c:v>
                </c:pt>
                <c:pt idx="13">
                  <c:v>0.2205038</c:v>
                </c:pt>
                <c:pt idx="14">
                  <c:v>0.2304738</c:v>
                </c:pt>
                <c:pt idx="15">
                  <c:v>0.2378554</c:v>
                </c:pt>
                <c:pt idx="16">
                  <c:v>0.2709989</c:v>
                </c:pt>
                <c:pt idx="17">
                  <c:v>0.2707561</c:v>
                </c:pt>
                <c:pt idx="18">
                  <c:v>0.206692</c:v>
                </c:pt>
                <c:pt idx="19">
                  <c:v>0.2281678</c:v>
                </c:pt>
                <c:pt idx="20">
                  <c:v>0.2479296</c:v>
                </c:pt>
                <c:pt idx="22">
                  <c:v>0.2760642</c:v>
                </c:pt>
                <c:pt idx="25">
                  <c:v>0.2803907</c:v>
                </c:pt>
                <c:pt idx="26">
                  <c:v>0.3103495</c:v>
                </c:pt>
                <c:pt idx="27">
                  <c:v>0.3589437</c:v>
                </c:pt>
                <c:pt idx="28">
                  <c:v>0.4022674</c:v>
                </c:pt>
                <c:pt idx="29">
                  <c:v>0.3767937</c:v>
                </c:pt>
                <c:pt idx="30">
                  <c:v>0.4114695</c:v>
                </c:pt>
                <c:pt idx="31">
                  <c:v>0.3912784</c:v>
                </c:pt>
                <c:pt idx="32">
                  <c:v>0.4005731</c:v>
                </c:pt>
                <c:pt idx="33">
                  <c:v>0.3140386</c:v>
                </c:pt>
                <c:pt idx="34">
                  <c:v>0.1736226</c:v>
                </c:pt>
                <c:pt idx="35">
                  <c:v>0.3568626</c:v>
                </c:pt>
                <c:pt idx="36">
                  <c:v>0.3593514</c:v>
                </c:pt>
                <c:pt idx="37">
                  <c:v>0.4052241</c:v>
                </c:pt>
                <c:pt idx="38">
                  <c:v>0.4070852</c:v>
                </c:pt>
                <c:pt idx="40">
                  <c:v>0.4241387</c:v>
                </c:pt>
                <c:pt idx="41">
                  <c:v>0.2600746</c:v>
                </c:pt>
                <c:pt idx="42">
                  <c:v>0.2908943</c:v>
                </c:pt>
                <c:pt idx="43">
                  <c:v>0.2941771</c:v>
                </c:pt>
                <c:pt idx="44">
                  <c:v>0.3423217</c:v>
                </c:pt>
                <c:pt idx="45">
                  <c:v>0.3292343</c:v>
                </c:pt>
                <c:pt idx="46">
                  <c:v>0.3206562</c:v>
                </c:pt>
                <c:pt idx="47">
                  <c:v>0.3950998</c:v>
                </c:pt>
                <c:pt idx="48">
                  <c:v>0.2912914</c:v>
                </c:pt>
                <c:pt idx="49">
                  <c:v>0.2590563</c:v>
                </c:pt>
                <c:pt idx="50">
                  <c:v>0.2475409</c:v>
                </c:pt>
                <c:pt idx="51">
                  <c:v>0.243119</c:v>
                </c:pt>
                <c:pt idx="52">
                  <c:v>0.2271946</c:v>
                </c:pt>
                <c:pt idx="53">
                  <c:v>0.2421365</c:v>
                </c:pt>
              </c:numCache>
            </c:numRef>
          </c:val>
          <c:smooth val="0"/>
        </c:ser>
        <c:marker val="1"/>
        <c:axId val="20487399"/>
        <c:axId val="50168864"/>
      </c:lineChart>
      <c:catAx>
        <c:axId val="2048739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168864"/>
        <c:crosses val="autoZero"/>
        <c:auto val="1"/>
        <c:lblOffset val="100"/>
        <c:tickLblSkip val="5"/>
        <c:tickMarkSkip val="5"/>
        <c:noMultiLvlLbl val="0"/>
      </c:catAx>
      <c:valAx>
        <c:axId val="501688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Share of income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873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975"/>
          <c:y val="0.168"/>
          <c:w val="0.142"/>
          <c:h val="0.18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8: Contributions to Share of Top 1%</a:t>
            </a:r>
          </a:p>
        </c:rich>
      </c:tx>
      <c:layout>
        <c:manualLayout>
          <c:xMode val="factor"/>
          <c:yMode val="factor"/>
          <c:x val="-0.0017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1225"/>
          <c:w val="0.927"/>
          <c:h val="0.86425"/>
        </c:manualLayout>
      </c:layout>
      <c:lineChart>
        <c:grouping val="standard"/>
        <c:varyColors val="0"/>
        <c:ser>
          <c:idx val="1"/>
          <c:order val="0"/>
          <c:tx>
            <c:v>Salary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Data!$A$37:$A$93</c:f>
              <c:numCache>
                <c:ptCount val="57"/>
                <c:pt idx="0">
                  <c:v>1954</c:v>
                </c:pt>
                <c:pt idx="1">
                  <c:v>1955</c:v>
                </c:pt>
                <c:pt idx="2">
                  <c:v>1956</c:v>
                </c:pt>
                <c:pt idx="3">
                  <c:v>1957</c:v>
                </c:pt>
                <c:pt idx="4">
                  <c:v>1958</c:v>
                </c:pt>
                <c:pt idx="5">
                  <c:v>1959</c:v>
                </c:pt>
                <c:pt idx="6">
                  <c:v>1960</c:v>
                </c:pt>
                <c:pt idx="7">
                  <c:v>1961</c:v>
                </c:pt>
                <c:pt idx="8">
                  <c:v>1962</c:v>
                </c:pt>
                <c:pt idx="9">
                  <c:v>1963</c:v>
                </c:pt>
                <c:pt idx="10">
                  <c:v>1964</c:v>
                </c:pt>
                <c:pt idx="11">
                  <c:v>1965</c:v>
                </c:pt>
                <c:pt idx="12">
                  <c:v>1966</c:v>
                </c:pt>
                <c:pt idx="13">
                  <c:v>1967</c:v>
                </c:pt>
                <c:pt idx="14">
                  <c:v>1968</c:v>
                </c:pt>
                <c:pt idx="15">
                  <c:v>1969</c:v>
                </c:pt>
                <c:pt idx="16">
                  <c:v>1970</c:v>
                </c:pt>
                <c:pt idx="17">
                  <c:v>1971</c:v>
                </c:pt>
                <c:pt idx="18">
                  <c:v>1972</c:v>
                </c:pt>
                <c:pt idx="19">
                  <c:v>1973</c:v>
                </c:pt>
                <c:pt idx="20">
                  <c:v>1974</c:v>
                </c:pt>
                <c:pt idx="21">
                  <c:v>1975</c:v>
                </c:pt>
                <c:pt idx="22">
                  <c:v>1976</c:v>
                </c:pt>
                <c:pt idx="23">
                  <c:v>1977</c:v>
                </c:pt>
                <c:pt idx="24">
                  <c:v>1978</c:v>
                </c:pt>
                <c:pt idx="25">
                  <c:v>1979</c:v>
                </c:pt>
                <c:pt idx="26">
                  <c:v>1980</c:v>
                </c:pt>
                <c:pt idx="27">
                  <c:v>1981</c:v>
                </c:pt>
                <c:pt idx="28">
                  <c:v>1982</c:v>
                </c:pt>
                <c:pt idx="29">
                  <c:v>1983</c:v>
                </c:pt>
                <c:pt idx="30">
                  <c:v>1984</c:v>
                </c:pt>
                <c:pt idx="31">
                  <c:v>1985</c:v>
                </c:pt>
                <c:pt idx="32">
                  <c:v>1986</c:v>
                </c:pt>
                <c:pt idx="33">
                  <c:v>1987</c:v>
                </c:pt>
                <c:pt idx="34">
                  <c:v>1988</c:v>
                </c:pt>
                <c:pt idx="35">
                  <c:v>1989</c:v>
                </c:pt>
                <c:pt idx="36">
                  <c:v>1990</c:v>
                </c:pt>
                <c:pt idx="37">
                  <c:v>1991</c:v>
                </c:pt>
                <c:pt idx="38">
                  <c:v>1992</c:v>
                </c:pt>
                <c:pt idx="39">
                  <c:v>1993</c:v>
                </c:pt>
                <c:pt idx="40">
                  <c:v>1994</c:v>
                </c:pt>
                <c:pt idx="41">
                  <c:v>1995</c:v>
                </c:pt>
                <c:pt idx="42">
                  <c:v>1996</c:v>
                </c:pt>
                <c:pt idx="43">
                  <c:v>1997</c:v>
                </c:pt>
                <c:pt idx="44">
                  <c:v>1998</c:v>
                </c:pt>
                <c:pt idx="45">
                  <c:v>1999</c:v>
                </c:pt>
                <c:pt idx="46">
                  <c:v>2000</c:v>
                </c:pt>
                <c:pt idx="47">
                  <c:v>2001</c:v>
                </c:pt>
                <c:pt idx="48">
                  <c:v>2002</c:v>
                </c:pt>
                <c:pt idx="49">
                  <c:v>2003</c:v>
                </c:pt>
                <c:pt idx="50">
                  <c:v>2004</c:v>
                </c:pt>
                <c:pt idx="51">
                  <c:v>2005</c:v>
                </c:pt>
                <c:pt idx="52">
                  <c:v>2006</c:v>
                </c:pt>
                <c:pt idx="53">
                  <c:v>2007</c:v>
                </c:pt>
                <c:pt idx="54">
                  <c:v>2008</c:v>
                </c:pt>
                <c:pt idx="55">
                  <c:v>2009</c:v>
                </c:pt>
                <c:pt idx="56">
                  <c:v>2010</c:v>
                </c:pt>
              </c:numCache>
            </c:numRef>
          </c:cat>
          <c:val>
            <c:numRef>
              <c:f>Data!$Z$37:$Z$93</c:f>
              <c:numCache>
                <c:ptCount val="57"/>
                <c:pt idx="0">
                  <c:v>1.2595207213745</c:v>
                </c:pt>
                <c:pt idx="1">
                  <c:v>1.431643153724</c:v>
                </c:pt>
                <c:pt idx="2">
                  <c:v>1.3056045567229</c:v>
                </c:pt>
                <c:pt idx="3">
                  <c:v>1.687395250764</c:v>
                </c:pt>
                <c:pt idx="4">
                  <c:v>1.5875158500572</c:v>
                </c:pt>
                <c:pt idx="5">
                  <c:v>1.5517449982608</c:v>
                </c:pt>
                <c:pt idx="6">
                  <c:v>1.6362905518934</c:v>
                </c:pt>
                <c:pt idx="7">
                  <c:v>1.6727623731656</c:v>
                </c:pt>
                <c:pt idx="8">
                  <c:v>1.5513467243696002</c:v>
                </c:pt>
                <c:pt idx="9">
                  <c:v>1.338304926924</c:v>
                </c:pt>
                <c:pt idx="10">
                  <c:v>1.6268513881689999</c:v>
                </c:pt>
                <c:pt idx="11">
                  <c:v>1.7344863357271998</c:v>
                </c:pt>
                <c:pt idx="12">
                  <c:v>2.1134439362344</c:v>
                </c:pt>
                <c:pt idx="13">
                  <c:v>2.3907413454389</c:v>
                </c:pt>
                <c:pt idx="14">
                  <c:v>2.2296231128875</c:v>
                </c:pt>
                <c:pt idx="15">
                  <c:v>2.5027633222000003</c:v>
                </c:pt>
                <c:pt idx="16">
                  <c:v>2.755684680525</c:v>
                </c:pt>
                <c:pt idx="17">
                  <c:v>2.8983332967943998</c:v>
                </c:pt>
                <c:pt idx="18">
                  <c:v>2.3558381285376</c:v>
                </c:pt>
                <c:pt idx="19">
                  <c:v>2.212381279458</c:v>
                </c:pt>
                <c:pt idx="20">
                  <c:v>2.1806182043943</c:v>
                </c:pt>
                <c:pt idx="22">
                  <c:v>2.5458054759466</c:v>
                </c:pt>
                <c:pt idx="25">
                  <c:v>2.4023540682714</c:v>
                </c:pt>
                <c:pt idx="26">
                  <c:v>2.559928732458</c:v>
                </c:pt>
                <c:pt idx="27">
                  <c:v>2.6953454550110005</c:v>
                </c:pt>
                <c:pt idx="28">
                  <c:v>3.0156094642244</c:v>
                </c:pt>
                <c:pt idx="29">
                  <c:v>2.9234567438996004</c:v>
                </c:pt>
                <c:pt idx="30">
                  <c:v>3.0655100263979995</c:v>
                </c:pt>
                <c:pt idx="31">
                  <c:v>3.1029070201506</c:v>
                </c:pt>
                <c:pt idx="32">
                  <c:v>3.2017071321395996</c:v>
                </c:pt>
                <c:pt idx="33">
                  <c:v>3.4304781645915</c:v>
                </c:pt>
                <c:pt idx="34">
                  <c:v>3.2442517695569997</c:v>
                </c:pt>
                <c:pt idx="35">
                  <c:v>3.3251817154016</c:v>
                </c:pt>
                <c:pt idx="36">
                  <c:v>3.5405697495705</c:v>
                </c:pt>
                <c:pt idx="37">
                  <c:v>3.8925905504276</c:v>
                </c:pt>
                <c:pt idx="38">
                  <c:v>4.0182741838762</c:v>
                </c:pt>
                <c:pt idx="40">
                  <c:v>5.382628477148001</c:v>
                </c:pt>
                <c:pt idx="41">
                  <c:v>3.947926543425</c:v>
                </c:pt>
                <c:pt idx="42">
                  <c:v>4.2671961672928</c:v>
                </c:pt>
                <c:pt idx="43">
                  <c:v>4.432694297319601</c:v>
                </c:pt>
                <c:pt idx="44">
                  <c:v>4.6096938374728</c:v>
                </c:pt>
                <c:pt idx="45">
                  <c:v>4.967457985245001</c:v>
                </c:pt>
                <c:pt idx="46">
                  <c:v>4.8285104526713996</c:v>
                </c:pt>
                <c:pt idx="47">
                  <c:v>4.8170580877952</c:v>
                </c:pt>
                <c:pt idx="48">
                  <c:v>4.1073101132483005</c:v>
                </c:pt>
                <c:pt idx="49">
                  <c:v>3.8189844730342</c:v>
                </c:pt>
                <c:pt idx="50">
                  <c:v>3.585630545196</c:v>
                </c:pt>
                <c:pt idx="51">
                  <c:v>3.6903145428996003</c:v>
                </c:pt>
                <c:pt idx="52">
                  <c:v>3.721572243711</c:v>
                </c:pt>
                <c:pt idx="53">
                  <c:v>4.006412218845</c:v>
                </c:pt>
              </c:numCache>
            </c:numRef>
          </c:val>
          <c:smooth val="0"/>
        </c:ser>
        <c:ser>
          <c:idx val="2"/>
          <c:order val="1"/>
          <c:tx>
            <c:v>Non-Salary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Data!$A$37:$A$93</c:f>
              <c:numCache>
                <c:ptCount val="57"/>
                <c:pt idx="0">
                  <c:v>1954</c:v>
                </c:pt>
                <c:pt idx="1">
                  <c:v>1955</c:v>
                </c:pt>
                <c:pt idx="2">
                  <c:v>1956</c:v>
                </c:pt>
                <c:pt idx="3">
                  <c:v>1957</c:v>
                </c:pt>
                <c:pt idx="4">
                  <c:v>1958</c:v>
                </c:pt>
                <c:pt idx="5">
                  <c:v>1959</c:v>
                </c:pt>
                <c:pt idx="6">
                  <c:v>1960</c:v>
                </c:pt>
                <c:pt idx="7">
                  <c:v>1961</c:v>
                </c:pt>
                <c:pt idx="8">
                  <c:v>1962</c:v>
                </c:pt>
                <c:pt idx="9">
                  <c:v>1963</c:v>
                </c:pt>
                <c:pt idx="10">
                  <c:v>1964</c:v>
                </c:pt>
                <c:pt idx="11">
                  <c:v>1965</c:v>
                </c:pt>
                <c:pt idx="12">
                  <c:v>1966</c:v>
                </c:pt>
                <c:pt idx="13">
                  <c:v>1967</c:v>
                </c:pt>
                <c:pt idx="14">
                  <c:v>1968</c:v>
                </c:pt>
                <c:pt idx="15">
                  <c:v>1969</c:v>
                </c:pt>
                <c:pt idx="16">
                  <c:v>1970</c:v>
                </c:pt>
                <c:pt idx="17">
                  <c:v>1971</c:v>
                </c:pt>
                <c:pt idx="18">
                  <c:v>1972</c:v>
                </c:pt>
                <c:pt idx="19">
                  <c:v>1973</c:v>
                </c:pt>
                <c:pt idx="20">
                  <c:v>1974</c:v>
                </c:pt>
                <c:pt idx="21">
                  <c:v>1975</c:v>
                </c:pt>
                <c:pt idx="22">
                  <c:v>1976</c:v>
                </c:pt>
                <c:pt idx="23">
                  <c:v>1977</c:v>
                </c:pt>
                <c:pt idx="24">
                  <c:v>1978</c:v>
                </c:pt>
                <c:pt idx="25">
                  <c:v>1979</c:v>
                </c:pt>
                <c:pt idx="26">
                  <c:v>1980</c:v>
                </c:pt>
                <c:pt idx="27">
                  <c:v>1981</c:v>
                </c:pt>
                <c:pt idx="28">
                  <c:v>1982</c:v>
                </c:pt>
                <c:pt idx="29">
                  <c:v>1983</c:v>
                </c:pt>
                <c:pt idx="30">
                  <c:v>1984</c:v>
                </c:pt>
                <c:pt idx="31">
                  <c:v>1985</c:v>
                </c:pt>
                <c:pt idx="32">
                  <c:v>1986</c:v>
                </c:pt>
                <c:pt idx="33">
                  <c:v>1987</c:v>
                </c:pt>
                <c:pt idx="34">
                  <c:v>1988</c:v>
                </c:pt>
                <c:pt idx="35">
                  <c:v>1989</c:v>
                </c:pt>
                <c:pt idx="36">
                  <c:v>1990</c:v>
                </c:pt>
                <c:pt idx="37">
                  <c:v>1991</c:v>
                </c:pt>
                <c:pt idx="38">
                  <c:v>1992</c:v>
                </c:pt>
                <c:pt idx="39">
                  <c:v>1993</c:v>
                </c:pt>
                <c:pt idx="40">
                  <c:v>1994</c:v>
                </c:pt>
                <c:pt idx="41">
                  <c:v>1995</c:v>
                </c:pt>
                <c:pt idx="42">
                  <c:v>1996</c:v>
                </c:pt>
                <c:pt idx="43">
                  <c:v>1997</c:v>
                </c:pt>
                <c:pt idx="44">
                  <c:v>1998</c:v>
                </c:pt>
                <c:pt idx="45">
                  <c:v>1999</c:v>
                </c:pt>
                <c:pt idx="46">
                  <c:v>2000</c:v>
                </c:pt>
                <c:pt idx="47">
                  <c:v>2001</c:v>
                </c:pt>
                <c:pt idx="48">
                  <c:v>2002</c:v>
                </c:pt>
                <c:pt idx="49">
                  <c:v>2003</c:v>
                </c:pt>
                <c:pt idx="50">
                  <c:v>2004</c:v>
                </c:pt>
                <c:pt idx="51">
                  <c:v>2005</c:v>
                </c:pt>
                <c:pt idx="52">
                  <c:v>2006</c:v>
                </c:pt>
                <c:pt idx="53">
                  <c:v>2007</c:v>
                </c:pt>
                <c:pt idx="54">
                  <c:v>2008</c:v>
                </c:pt>
                <c:pt idx="55">
                  <c:v>2009</c:v>
                </c:pt>
                <c:pt idx="56">
                  <c:v>2010</c:v>
                </c:pt>
              </c:numCache>
            </c:numRef>
          </c:cat>
          <c:val>
            <c:numRef>
              <c:f>Data!$AA$37:$AA$93</c:f>
              <c:numCache>
                <c:ptCount val="57"/>
                <c:pt idx="0">
                  <c:v>6.799890278625501</c:v>
                </c:pt>
                <c:pt idx="1">
                  <c:v>6.110783846276</c:v>
                </c:pt>
                <c:pt idx="2">
                  <c:v>6.6001884432771</c:v>
                </c:pt>
                <c:pt idx="3">
                  <c:v>5.353439749236001</c:v>
                </c:pt>
                <c:pt idx="4">
                  <c:v>5.8561361499428</c:v>
                </c:pt>
                <c:pt idx="5">
                  <c:v>5.8427670017392</c:v>
                </c:pt>
                <c:pt idx="6">
                  <c:v>5.4561314481066</c:v>
                </c:pt>
                <c:pt idx="7">
                  <c:v>5.423163626834401</c:v>
                </c:pt>
                <c:pt idx="8">
                  <c:v>5.6748772756304</c:v>
                </c:pt>
                <c:pt idx="9">
                  <c:v>6.019575073076</c:v>
                </c:pt>
                <c:pt idx="10">
                  <c:v>5.212043611831</c:v>
                </c:pt>
                <c:pt idx="11">
                  <c:v>4.959345664272799</c:v>
                </c:pt>
                <c:pt idx="12">
                  <c:v>4.361332063765601</c:v>
                </c:pt>
                <c:pt idx="13">
                  <c:v>4.1912776545611</c:v>
                </c:pt>
                <c:pt idx="14">
                  <c:v>4.1508918871125005</c:v>
                </c:pt>
                <c:pt idx="15">
                  <c:v>3.7447736777999996</c:v>
                </c:pt>
                <c:pt idx="16">
                  <c:v>3.1601503194750005</c:v>
                </c:pt>
                <c:pt idx="17">
                  <c:v>3.0249397032056002</c:v>
                </c:pt>
                <c:pt idx="18">
                  <c:v>3.7080078714624</c:v>
                </c:pt>
                <c:pt idx="19">
                  <c:v>3.459928720542</c:v>
                </c:pt>
                <c:pt idx="20">
                  <c:v>3.0405547956057</c:v>
                </c:pt>
                <c:pt idx="22">
                  <c:v>2.4398005240533998</c:v>
                </c:pt>
                <c:pt idx="25">
                  <c:v>2.4236289317286</c:v>
                </c:pt>
                <c:pt idx="26">
                  <c:v>2.228691267542</c:v>
                </c:pt>
                <c:pt idx="27">
                  <c:v>1.9194845449890001</c:v>
                </c:pt>
                <c:pt idx="28">
                  <c:v>1.6531685357756</c:v>
                </c:pt>
                <c:pt idx="29">
                  <c:v>1.7593292561004</c:v>
                </c:pt>
                <c:pt idx="30">
                  <c:v>1.6869099736020001</c:v>
                </c:pt>
                <c:pt idx="31">
                  <c:v>1.9154299798493999</c:v>
                </c:pt>
                <c:pt idx="32">
                  <c:v>2.1918698678604</c:v>
                </c:pt>
                <c:pt idx="33">
                  <c:v>3.2372928354085</c:v>
                </c:pt>
                <c:pt idx="34">
                  <c:v>5.166278230443</c:v>
                </c:pt>
                <c:pt idx="35">
                  <c:v>3.1055142845984003</c:v>
                </c:pt>
                <c:pt idx="36">
                  <c:v>2.7959852504294997</c:v>
                </c:pt>
                <c:pt idx="37">
                  <c:v>2.5200284495724</c:v>
                </c:pt>
                <c:pt idx="38">
                  <c:v>2.5281838161238004</c:v>
                </c:pt>
                <c:pt idx="40">
                  <c:v>1.7478065228519999</c:v>
                </c:pt>
                <c:pt idx="41">
                  <c:v>3.277183456575</c:v>
                </c:pt>
                <c:pt idx="42">
                  <c:v>2.9687148327071995</c:v>
                </c:pt>
                <c:pt idx="43">
                  <c:v>3.3753397026804</c:v>
                </c:pt>
                <c:pt idx="44">
                  <c:v>3.2269201625272</c:v>
                </c:pt>
                <c:pt idx="45">
                  <c:v>3.874212014755</c:v>
                </c:pt>
                <c:pt idx="46">
                  <c:v>4.1991675473286</c:v>
                </c:pt>
                <c:pt idx="47">
                  <c:v>3.4918059122047995</c:v>
                </c:pt>
                <c:pt idx="48">
                  <c:v>4.6778368867517</c:v>
                </c:pt>
                <c:pt idx="49">
                  <c:v>5.3581495269658</c:v>
                </c:pt>
                <c:pt idx="50">
                  <c:v>5.302276454804</c:v>
                </c:pt>
                <c:pt idx="51">
                  <c:v>5.4264084571004</c:v>
                </c:pt>
                <c:pt idx="52">
                  <c:v>6.336097756289001</c:v>
                </c:pt>
                <c:pt idx="53">
                  <c:v>5.8323967811549995</c:v>
                </c:pt>
              </c:numCache>
            </c:numRef>
          </c:val>
          <c:smooth val="0"/>
        </c:ser>
        <c:ser>
          <c:idx val="3"/>
          <c:order val="2"/>
          <c:tx>
            <c:v>Total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Data!$A$37:$A$93</c:f>
              <c:numCache>
                <c:ptCount val="57"/>
                <c:pt idx="0">
                  <c:v>1954</c:v>
                </c:pt>
                <c:pt idx="1">
                  <c:v>1955</c:v>
                </c:pt>
                <c:pt idx="2">
                  <c:v>1956</c:v>
                </c:pt>
                <c:pt idx="3">
                  <c:v>1957</c:v>
                </c:pt>
                <c:pt idx="4">
                  <c:v>1958</c:v>
                </c:pt>
                <c:pt idx="5">
                  <c:v>1959</c:v>
                </c:pt>
                <c:pt idx="6">
                  <c:v>1960</c:v>
                </c:pt>
                <c:pt idx="7">
                  <c:v>1961</c:v>
                </c:pt>
                <c:pt idx="8">
                  <c:v>1962</c:v>
                </c:pt>
                <c:pt idx="9">
                  <c:v>1963</c:v>
                </c:pt>
                <c:pt idx="10">
                  <c:v>1964</c:v>
                </c:pt>
                <c:pt idx="11">
                  <c:v>1965</c:v>
                </c:pt>
                <c:pt idx="12">
                  <c:v>1966</c:v>
                </c:pt>
                <c:pt idx="13">
                  <c:v>1967</c:v>
                </c:pt>
                <c:pt idx="14">
                  <c:v>1968</c:v>
                </c:pt>
                <c:pt idx="15">
                  <c:v>1969</c:v>
                </c:pt>
                <c:pt idx="16">
                  <c:v>1970</c:v>
                </c:pt>
                <c:pt idx="17">
                  <c:v>1971</c:v>
                </c:pt>
                <c:pt idx="18">
                  <c:v>1972</c:v>
                </c:pt>
                <c:pt idx="19">
                  <c:v>1973</c:v>
                </c:pt>
                <c:pt idx="20">
                  <c:v>1974</c:v>
                </c:pt>
                <c:pt idx="21">
                  <c:v>1975</c:v>
                </c:pt>
                <c:pt idx="22">
                  <c:v>1976</c:v>
                </c:pt>
                <c:pt idx="23">
                  <c:v>1977</c:v>
                </c:pt>
                <c:pt idx="24">
                  <c:v>1978</c:v>
                </c:pt>
                <c:pt idx="25">
                  <c:v>1979</c:v>
                </c:pt>
                <c:pt idx="26">
                  <c:v>1980</c:v>
                </c:pt>
                <c:pt idx="27">
                  <c:v>1981</c:v>
                </c:pt>
                <c:pt idx="28">
                  <c:v>1982</c:v>
                </c:pt>
                <c:pt idx="29">
                  <c:v>1983</c:v>
                </c:pt>
                <c:pt idx="30">
                  <c:v>1984</c:v>
                </c:pt>
                <c:pt idx="31">
                  <c:v>1985</c:v>
                </c:pt>
                <c:pt idx="32">
                  <c:v>1986</c:v>
                </c:pt>
                <c:pt idx="33">
                  <c:v>1987</c:v>
                </c:pt>
                <c:pt idx="34">
                  <c:v>1988</c:v>
                </c:pt>
                <c:pt idx="35">
                  <c:v>1989</c:v>
                </c:pt>
                <c:pt idx="36">
                  <c:v>1990</c:v>
                </c:pt>
                <c:pt idx="37">
                  <c:v>1991</c:v>
                </c:pt>
                <c:pt idx="38">
                  <c:v>1992</c:v>
                </c:pt>
                <c:pt idx="39">
                  <c:v>1993</c:v>
                </c:pt>
                <c:pt idx="40">
                  <c:v>1994</c:v>
                </c:pt>
                <c:pt idx="41">
                  <c:v>1995</c:v>
                </c:pt>
                <c:pt idx="42">
                  <c:v>1996</c:v>
                </c:pt>
                <c:pt idx="43">
                  <c:v>1997</c:v>
                </c:pt>
                <c:pt idx="44">
                  <c:v>1998</c:v>
                </c:pt>
                <c:pt idx="45">
                  <c:v>1999</c:v>
                </c:pt>
                <c:pt idx="46">
                  <c:v>2000</c:v>
                </c:pt>
                <c:pt idx="47">
                  <c:v>2001</c:v>
                </c:pt>
                <c:pt idx="48">
                  <c:v>2002</c:v>
                </c:pt>
                <c:pt idx="49">
                  <c:v>2003</c:v>
                </c:pt>
                <c:pt idx="50">
                  <c:v>2004</c:v>
                </c:pt>
                <c:pt idx="51">
                  <c:v>2005</c:v>
                </c:pt>
                <c:pt idx="52">
                  <c:v>2006</c:v>
                </c:pt>
                <c:pt idx="53">
                  <c:v>2007</c:v>
                </c:pt>
                <c:pt idx="54">
                  <c:v>2008</c:v>
                </c:pt>
                <c:pt idx="55">
                  <c:v>2009</c:v>
                </c:pt>
                <c:pt idx="56">
                  <c:v>2010</c:v>
                </c:pt>
              </c:numCache>
            </c:numRef>
          </c:cat>
          <c:val>
            <c:numRef>
              <c:f>Data!$D$37:$D$93</c:f>
              <c:numCache>
                <c:ptCount val="57"/>
                <c:pt idx="0">
                  <c:v>8.059411</c:v>
                </c:pt>
                <c:pt idx="1">
                  <c:v>7.542427</c:v>
                </c:pt>
                <c:pt idx="2">
                  <c:v>7.905793</c:v>
                </c:pt>
                <c:pt idx="3">
                  <c:v>7.040835</c:v>
                </c:pt>
                <c:pt idx="4">
                  <c:v>7.443652</c:v>
                </c:pt>
                <c:pt idx="5">
                  <c:v>7.394512</c:v>
                </c:pt>
                <c:pt idx="6">
                  <c:v>7.092422</c:v>
                </c:pt>
                <c:pt idx="7">
                  <c:v>7.095926</c:v>
                </c:pt>
                <c:pt idx="8">
                  <c:v>7.226224</c:v>
                </c:pt>
                <c:pt idx="9">
                  <c:v>7.35788</c:v>
                </c:pt>
                <c:pt idx="10">
                  <c:v>6.838895</c:v>
                </c:pt>
                <c:pt idx="11">
                  <c:v>6.693832</c:v>
                </c:pt>
                <c:pt idx="12">
                  <c:v>6.474776</c:v>
                </c:pt>
                <c:pt idx="13">
                  <c:v>6.582019</c:v>
                </c:pt>
                <c:pt idx="14">
                  <c:v>6.380515</c:v>
                </c:pt>
                <c:pt idx="15">
                  <c:v>6.247537</c:v>
                </c:pt>
                <c:pt idx="16">
                  <c:v>5.915835</c:v>
                </c:pt>
                <c:pt idx="17">
                  <c:v>5.923273</c:v>
                </c:pt>
                <c:pt idx="18">
                  <c:v>6.063846</c:v>
                </c:pt>
                <c:pt idx="19">
                  <c:v>5.67231</c:v>
                </c:pt>
                <c:pt idx="20">
                  <c:v>5.221173</c:v>
                </c:pt>
                <c:pt idx="21">
                  <c:v>5.134846</c:v>
                </c:pt>
                <c:pt idx="22">
                  <c:v>4.985606</c:v>
                </c:pt>
                <c:pt idx="23">
                  <c:v>4.923252</c:v>
                </c:pt>
                <c:pt idx="24">
                  <c:v>4.870783</c:v>
                </c:pt>
                <c:pt idx="25">
                  <c:v>4.825983</c:v>
                </c:pt>
                <c:pt idx="26">
                  <c:v>4.78862</c:v>
                </c:pt>
                <c:pt idx="27">
                  <c:v>4.61483</c:v>
                </c:pt>
                <c:pt idx="28">
                  <c:v>4.668778</c:v>
                </c:pt>
                <c:pt idx="29">
                  <c:v>4.682786</c:v>
                </c:pt>
                <c:pt idx="30">
                  <c:v>4.75242</c:v>
                </c:pt>
                <c:pt idx="31">
                  <c:v>5.018337</c:v>
                </c:pt>
                <c:pt idx="32">
                  <c:v>5.393577</c:v>
                </c:pt>
                <c:pt idx="33">
                  <c:v>6.667771</c:v>
                </c:pt>
                <c:pt idx="34">
                  <c:v>8.41053</c:v>
                </c:pt>
                <c:pt idx="35">
                  <c:v>6.430696</c:v>
                </c:pt>
                <c:pt idx="36">
                  <c:v>6.336555</c:v>
                </c:pt>
                <c:pt idx="37">
                  <c:v>6.412619</c:v>
                </c:pt>
                <c:pt idx="38">
                  <c:v>6.546458</c:v>
                </c:pt>
                <c:pt idx="39">
                  <c:v>6.955285</c:v>
                </c:pt>
                <c:pt idx="40">
                  <c:v>7.130435</c:v>
                </c:pt>
                <c:pt idx="41">
                  <c:v>7.22511</c:v>
                </c:pt>
                <c:pt idx="42">
                  <c:v>7.235911</c:v>
                </c:pt>
                <c:pt idx="43">
                  <c:v>7.808034</c:v>
                </c:pt>
                <c:pt idx="44">
                  <c:v>7.836614</c:v>
                </c:pt>
                <c:pt idx="45">
                  <c:v>8.84167</c:v>
                </c:pt>
                <c:pt idx="46">
                  <c:v>9.027678</c:v>
                </c:pt>
                <c:pt idx="47">
                  <c:v>8.308864</c:v>
                </c:pt>
                <c:pt idx="48">
                  <c:v>8.785147</c:v>
                </c:pt>
                <c:pt idx="49">
                  <c:v>9.177134</c:v>
                </c:pt>
                <c:pt idx="50">
                  <c:v>8.887907</c:v>
                </c:pt>
                <c:pt idx="51">
                  <c:v>9.116723</c:v>
                </c:pt>
                <c:pt idx="52">
                  <c:v>10.05767</c:v>
                </c:pt>
                <c:pt idx="53">
                  <c:v>9.838809</c:v>
                </c:pt>
              </c:numCache>
            </c:numRef>
          </c:val>
          <c:smooth val="0"/>
        </c:ser>
        <c:marker val="1"/>
        <c:axId val="48866593"/>
        <c:axId val="37146154"/>
      </c:lineChart>
      <c:catAx>
        <c:axId val="4886659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46154"/>
        <c:crosses val="autoZero"/>
        <c:auto val="1"/>
        <c:lblOffset val="100"/>
        <c:tickLblSkip val="5"/>
        <c:tickMarkSkip val="5"/>
        <c:noMultiLvlLbl val="0"/>
      </c:catAx>
      <c:valAx>
        <c:axId val="371461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Share of income (%)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665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175"/>
          <c:y val="0.164"/>
          <c:w val="0.382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3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600" verticalDpi="600" orientation="landscape"/>
  <headerFooter>
    <oddHeader>&amp;A</oddHeader>
    <oddFooter>Page &amp;P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600" verticalDpi="600" orientation="landscape"/>
  <headerFooter>
    <oddHeader>&amp;A</oddHeader>
    <oddFooter>Page &amp;P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5" footer="0.5"/>
  <pageSetup horizontalDpi="300" verticalDpi="3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600" verticalDpi="6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600" verticalDpi="600" orientation="landscape"/>
  <drawing r:id="rId1"/>
</chartsheet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0.177</cdr:x>
      <cdr:y>0.2615</cdr:y>
    </cdr:from>
    <cdr:to>
      <cdr:x>0.273</cdr:x>
      <cdr:y>0.31325</cdr:y>
    </cdr:to>
    <cdr:sp>
      <cdr:nvSpPr>
        <cdr:cNvPr id="1" name="Text Box 4"/>
        <cdr:cNvSpPr txBox="1">
          <a:spLocks noChangeArrowheads="1"/>
        </cdr:cNvSpPr>
      </cdr:nvSpPr>
      <cdr:spPr>
        <a:xfrm>
          <a:off x="1524000" y="1543050"/>
          <a:ext cx="828675" cy="304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 1%</a:t>
          </a:r>
        </a:p>
      </cdr:txBody>
    </cdr:sp>
  </cdr:relSizeAnchor>
  <cdr:relSizeAnchor xmlns:cdr="http://schemas.openxmlformats.org/drawingml/2006/chartDrawing">
    <cdr:from>
      <cdr:x>0.08175</cdr:x>
      <cdr:y>0.57525</cdr:y>
    </cdr:from>
    <cdr:to>
      <cdr:x>0.186</cdr:x>
      <cdr:y>0.624</cdr:y>
    </cdr:to>
    <cdr:sp>
      <cdr:nvSpPr>
        <cdr:cNvPr id="2" name="Text Box 5"/>
        <cdr:cNvSpPr txBox="1">
          <a:spLocks noChangeArrowheads="1"/>
        </cdr:cNvSpPr>
      </cdr:nvSpPr>
      <cdr:spPr>
        <a:xfrm>
          <a:off x="704850" y="3400425"/>
          <a:ext cx="904875" cy="2857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 0.5%</a:t>
          </a:r>
        </a:p>
      </cdr:txBody>
    </cdr:sp>
  </cdr:relSizeAnchor>
  <cdr:relSizeAnchor xmlns:cdr="http://schemas.openxmlformats.org/drawingml/2006/chartDrawing">
    <cdr:from>
      <cdr:x>0.0945</cdr:x>
      <cdr:y>0.78</cdr:y>
    </cdr:from>
    <cdr:to>
      <cdr:x>0.20025</cdr:x>
      <cdr:y>0.83075</cdr:y>
    </cdr:to>
    <cdr:sp>
      <cdr:nvSpPr>
        <cdr:cNvPr id="3" name="Text Box 6"/>
        <cdr:cNvSpPr txBox="1">
          <a:spLocks noChangeArrowheads="1"/>
        </cdr:cNvSpPr>
      </cdr:nvSpPr>
      <cdr:spPr>
        <a:xfrm>
          <a:off x="809625" y="4619625"/>
          <a:ext cx="914400" cy="304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 0.1%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0.0845</cdr:x>
      <cdr:y>0.5145</cdr:y>
    </cdr:from>
    <cdr:to>
      <cdr:x>0.27275</cdr:x>
      <cdr:y>0.61625</cdr:y>
    </cdr:to>
    <cdr:sp>
      <cdr:nvSpPr>
        <cdr:cNvPr id="1" name="Text Box 1"/>
        <cdr:cNvSpPr txBox="1">
          <a:spLocks noChangeArrowheads="1"/>
        </cdr:cNvSpPr>
      </cdr:nvSpPr>
      <cdr:spPr>
        <a:xfrm>
          <a:off x="723900" y="3048000"/>
          <a:ext cx="1628775" cy="600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Share of top 0.1% within Top 1%</a:t>
          </a:r>
        </a:p>
      </cdr:txBody>
    </cdr:sp>
  </cdr:relSizeAnchor>
  <cdr:relSizeAnchor xmlns:cdr="http://schemas.openxmlformats.org/drawingml/2006/chartDrawing">
    <cdr:from>
      <cdr:x>0.75825</cdr:x>
      <cdr:y>0.7345</cdr:y>
    </cdr:from>
    <cdr:to>
      <cdr:x>0.93575</cdr:x>
      <cdr:y>0.83325</cdr:y>
    </cdr:to>
    <cdr:sp>
      <cdr:nvSpPr>
        <cdr:cNvPr id="2" name="Text Box 2"/>
        <cdr:cNvSpPr txBox="1">
          <a:spLocks noChangeArrowheads="1"/>
        </cdr:cNvSpPr>
      </cdr:nvSpPr>
      <cdr:spPr>
        <a:xfrm>
          <a:off x="6543675" y="4343400"/>
          <a:ext cx="153352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Share of top 1% within top 10%</a:t>
          </a:r>
        </a:p>
      </cdr:txBody>
    </cdr:sp>
  </cdr:relSizeAnchor>
  <cdr:relSizeAnchor xmlns:cdr="http://schemas.openxmlformats.org/drawingml/2006/chartDrawing">
    <cdr:from>
      <cdr:x>0.454</cdr:x>
      <cdr:y>0.46925</cdr:y>
    </cdr:from>
    <cdr:to>
      <cdr:x>0.69225</cdr:x>
      <cdr:y>0.5175</cdr:y>
    </cdr:to>
    <cdr:sp>
      <cdr:nvSpPr>
        <cdr:cNvPr id="3" name="Text Box 3"/>
        <cdr:cNvSpPr txBox="1">
          <a:spLocks noChangeArrowheads="1"/>
        </cdr:cNvSpPr>
      </cdr:nvSpPr>
      <cdr:spPr>
        <a:xfrm>
          <a:off x="3914775" y="2771775"/>
          <a:ext cx="2057400" cy="2857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Overall share of top 10%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</cdr:x>
      <cdr:y>0.501</cdr:y>
    </cdr:from>
    <cdr:to>
      <cdr:x>0.1565</cdr:x>
      <cdr:y>0.55175</cdr:y>
    </cdr:to>
    <cdr:sp>
      <cdr:nvSpPr>
        <cdr:cNvPr id="1" name="Text Box 4"/>
        <cdr:cNvSpPr txBox="1">
          <a:spLocks noChangeArrowheads="1"/>
        </cdr:cNvSpPr>
      </cdr:nvSpPr>
      <cdr:spPr>
        <a:xfrm>
          <a:off x="600075" y="2962275"/>
          <a:ext cx="742950" cy="304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S0.1/S1</a:t>
          </a:r>
        </a:p>
      </cdr:txBody>
    </cdr:sp>
  </cdr:relSizeAnchor>
  <cdr:relSizeAnchor xmlns:cdr="http://schemas.openxmlformats.org/drawingml/2006/chartDrawing">
    <cdr:from>
      <cdr:x>0.72825</cdr:x>
      <cdr:y>0.27275</cdr:y>
    </cdr:from>
    <cdr:to>
      <cdr:x>0.81025</cdr:x>
      <cdr:y>0.31575</cdr:y>
    </cdr:to>
    <cdr:sp>
      <cdr:nvSpPr>
        <cdr:cNvPr id="2" name="Text Box 5"/>
        <cdr:cNvSpPr txBox="1">
          <a:spLocks noChangeArrowheads="1"/>
        </cdr:cNvSpPr>
      </cdr:nvSpPr>
      <cdr:spPr>
        <a:xfrm>
          <a:off x="6286500" y="1609725"/>
          <a:ext cx="704850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S1/S10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</cdr:x>
      <cdr:y>0.90025</cdr:y>
    </cdr:from>
    <cdr:to>
      <cdr:x>0.97575</cdr:x>
      <cdr:y>0.98925</cdr:y>
    </cdr:to>
    <cdr:sp>
      <cdr:nvSpPr>
        <cdr:cNvPr id="1" name="TextBox 1"/>
        <cdr:cNvSpPr txBox="1">
          <a:spLocks noChangeArrowheads="1"/>
        </cdr:cNvSpPr>
      </cdr:nvSpPr>
      <cdr:spPr>
        <a:xfrm>
          <a:off x="85725" y="5324475"/>
          <a:ext cx="834390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Note: For CEO pay trends 1988-2009, see Productivity Commission (2010),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xecutive Remuneration in Australia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Fig 3.1.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http://www.pc.gov.au/projects/inquiry/executive-remuneration/report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0.24075</cdr:x>
      <cdr:y>0.143</cdr:y>
    </cdr:from>
    <cdr:to>
      <cdr:x>0.353</cdr:x>
      <cdr:y>0.2175</cdr:y>
    </cdr:to>
    <cdr:sp>
      <cdr:nvSpPr>
        <cdr:cNvPr id="1" name="Text Box 1"/>
        <cdr:cNvSpPr txBox="1">
          <a:spLocks noChangeArrowheads="1"/>
        </cdr:cNvSpPr>
      </cdr:nvSpPr>
      <cdr:spPr>
        <a:xfrm>
          <a:off x="2076450" y="838200"/>
          <a:ext cx="97155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Victoria</a:t>
          </a:r>
        </a:p>
      </cdr:txBody>
    </cdr:sp>
  </cdr:relSizeAnchor>
  <cdr:relSizeAnchor xmlns:cdr="http://schemas.openxmlformats.org/drawingml/2006/chartDrawing">
    <cdr:from>
      <cdr:x>0.69575</cdr:x>
      <cdr:y>0.143</cdr:y>
    </cdr:from>
    <cdr:to>
      <cdr:x>0.808</cdr:x>
      <cdr:y>0.2175</cdr:y>
    </cdr:to>
    <cdr:sp>
      <cdr:nvSpPr>
        <cdr:cNvPr id="2" name="Text Box 3"/>
        <cdr:cNvSpPr txBox="1">
          <a:spLocks noChangeArrowheads="1"/>
        </cdr:cNvSpPr>
      </cdr:nvSpPr>
      <cdr:spPr>
        <a:xfrm>
          <a:off x="6010275" y="838200"/>
          <a:ext cx="97155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Australia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0.62925</cdr:y>
    </cdr:from>
    <cdr:to>
      <cdr:x>0.573</cdr:x>
      <cdr:y>0.70675</cdr:y>
    </cdr:to>
    <cdr:sp>
      <cdr:nvSpPr>
        <cdr:cNvPr id="1" name="Text Box 1"/>
        <cdr:cNvSpPr txBox="1">
          <a:spLocks noChangeArrowheads="1"/>
        </cdr:cNvSpPr>
      </cdr:nvSpPr>
      <cdr:spPr>
        <a:xfrm>
          <a:off x="2771775" y="3724275"/>
          <a:ext cx="217170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Second Vintile</a:t>
          </a:r>
        </a:p>
      </cdr:txBody>
    </cdr:sp>
  </cdr:relSizeAnchor>
  <cdr:relSizeAnchor xmlns:cdr="http://schemas.openxmlformats.org/drawingml/2006/chartDrawing">
    <cdr:from>
      <cdr:x>0.10425</cdr:x>
      <cdr:y>0.384</cdr:y>
    </cdr:from>
    <cdr:to>
      <cdr:x>0.25975</cdr:x>
      <cdr:y>0.48425</cdr:y>
    </cdr:to>
    <cdr:sp>
      <cdr:nvSpPr>
        <cdr:cNvPr id="2" name="Text Box 2"/>
        <cdr:cNvSpPr txBox="1">
          <a:spLocks noChangeArrowheads="1"/>
        </cdr:cNvSpPr>
      </cdr:nvSpPr>
      <cdr:spPr>
        <a:xfrm>
          <a:off x="895350" y="2266950"/>
          <a:ext cx="13430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Next 4%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14"/>
  <sheetViews>
    <sheetView zoomScalePageLayoutView="0" workbookViewId="0" topLeftCell="A1">
      <pane xSplit="1" ySplit="2" topLeftCell="R8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V114" sqref="V114"/>
    </sheetView>
  </sheetViews>
  <sheetFormatPr defaultColWidth="9.140625" defaultRowHeight="12.75"/>
  <cols>
    <col min="1" max="1" width="9.140625" style="16" customWidth="1"/>
    <col min="2" max="7" width="8.8515625" style="2" customWidth="1"/>
    <col min="10" max="14" width="8.8515625" style="2" customWidth="1"/>
    <col min="19" max="26" width="8.8515625" style="2" customWidth="1"/>
    <col min="27" max="27" width="10.28125" style="2" customWidth="1"/>
    <col min="29" max="29" width="9.140625" style="6" customWidth="1"/>
    <col min="30" max="30" width="9.140625" style="23" customWidth="1"/>
    <col min="31" max="32" width="8.8515625" style="23" customWidth="1"/>
    <col min="33" max="33" width="9.140625" style="26" customWidth="1"/>
    <col min="34" max="34" width="11.421875" style="23" customWidth="1"/>
    <col min="41" max="41" width="9.140625" style="2" customWidth="1"/>
    <col min="45" max="49" width="9.140625" style="2" customWidth="1"/>
    <col min="55" max="61" width="8.8515625" style="23" customWidth="1"/>
  </cols>
  <sheetData>
    <row r="1" spans="2:55" ht="12.75">
      <c r="B1" s="21" t="s">
        <v>30</v>
      </c>
      <c r="J1" s="21" t="s">
        <v>8</v>
      </c>
      <c r="M1" s="21" t="s">
        <v>32</v>
      </c>
      <c r="P1" s="7" t="s">
        <v>31</v>
      </c>
      <c r="S1" s="25" t="s">
        <v>33</v>
      </c>
      <c r="Z1" s="25" t="s">
        <v>24</v>
      </c>
      <c r="AC1" s="7" t="s">
        <v>9</v>
      </c>
      <c r="AQ1" s="8" t="s">
        <v>23</v>
      </c>
      <c r="AY1" s="8" t="s">
        <v>6</v>
      </c>
      <c r="BC1" s="22" t="s">
        <v>36</v>
      </c>
    </row>
    <row r="2" spans="1:61" s="13" customFormat="1" ht="47.25" customHeight="1">
      <c r="A2" s="19" t="s">
        <v>35</v>
      </c>
      <c r="B2" s="14" t="s">
        <v>2</v>
      </c>
      <c r="C2" s="14" t="s">
        <v>10</v>
      </c>
      <c r="D2" s="14" t="s">
        <v>3</v>
      </c>
      <c r="E2" s="14" t="s">
        <v>0</v>
      </c>
      <c r="F2" s="14" t="s">
        <v>1</v>
      </c>
      <c r="G2" s="14" t="s">
        <v>11</v>
      </c>
      <c r="H2" s="13" t="s">
        <v>20</v>
      </c>
      <c r="J2" s="14" t="s">
        <v>12</v>
      </c>
      <c r="K2" s="14" t="s">
        <v>27</v>
      </c>
      <c r="L2" s="14"/>
      <c r="M2" s="14" t="s">
        <v>12</v>
      </c>
      <c r="N2" s="14" t="s">
        <v>27</v>
      </c>
      <c r="P2" s="1" t="s">
        <v>5</v>
      </c>
      <c r="Q2" s="5" t="s">
        <v>4</v>
      </c>
      <c r="R2" s="5"/>
      <c r="S2" s="14" t="s">
        <v>2</v>
      </c>
      <c r="T2" s="14" t="s">
        <v>10</v>
      </c>
      <c r="U2" s="14" t="s">
        <v>3</v>
      </c>
      <c r="V2" s="14" t="s">
        <v>0</v>
      </c>
      <c r="W2" s="14" t="s">
        <v>1</v>
      </c>
      <c r="X2" s="14" t="s">
        <v>11</v>
      </c>
      <c r="Y2" s="14" t="s">
        <v>20</v>
      </c>
      <c r="Z2" s="14" t="s">
        <v>25</v>
      </c>
      <c r="AA2" s="14" t="s">
        <v>26</v>
      </c>
      <c r="AC2" s="19" t="s">
        <v>7</v>
      </c>
      <c r="AD2" s="24" t="s">
        <v>13</v>
      </c>
      <c r="AE2" s="24" t="s">
        <v>34</v>
      </c>
      <c r="AF2" s="24" t="s">
        <v>14</v>
      </c>
      <c r="AG2" s="27" t="s">
        <v>28</v>
      </c>
      <c r="AH2" s="24" t="s">
        <v>21</v>
      </c>
      <c r="AI2" s="13" t="s">
        <v>15</v>
      </c>
      <c r="AJ2" s="13" t="s">
        <v>16</v>
      </c>
      <c r="AK2" s="13" t="s">
        <v>29</v>
      </c>
      <c r="AL2" s="13" t="s">
        <v>22</v>
      </c>
      <c r="AM2" s="13" t="s">
        <v>17</v>
      </c>
      <c r="AN2" s="13" t="s">
        <v>18</v>
      </c>
      <c r="AO2" s="14" t="s">
        <v>19</v>
      </c>
      <c r="AQ2" s="15" t="s">
        <v>7</v>
      </c>
      <c r="AR2" s="13" t="s">
        <v>2</v>
      </c>
      <c r="AS2" s="14" t="s">
        <v>10</v>
      </c>
      <c r="AT2" s="14" t="s">
        <v>3</v>
      </c>
      <c r="AU2" s="14" t="s">
        <v>0</v>
      </c>
      <c r="AV2" s="14" t="s">
        <v>1</v>
      </c>
      <c r="AW2" s="14" t="s">
        <v>11</v>
      </c>
      <c r="AX2" s="13" t="s">
        <v>20</v>
      </c>
      <c r="AY2" s="20" t="s">
        <v>3</v>
      </c>
      <c r="AZ2" s="20" t="s">
        <v>0</v>
      </c>
      <c r="BA2" s="20" t="s">
        <v>1</v>
      </c>
      <c r="BC2" s="24" t="s">
        <v>2</v>
      </c>
      <c r="BD2" s="24" t="s">
        <v>10</v>
      </c>
      <c r="BE2" s="24" t="s">
        <v>3</v>
      </c>
      <c r="BF2" s="24" t="s">
        <v>0</v>
      </c>
      <c r="BG2" s="24" t="s">
        <v>1</v>
      </c>
      <c r="BH2" s="24" t="s">
        <v>11</v>
      </c>
      <c r="BI2" s="24" t="s">
        <v>20</v>
      </c>
    </row>
    <row r="3" spans="1:61" s="13" customFormat="1" ht="15" customHeight="1">
      <c r="A3" s="16">
        <v>1920</v>
      </c>
      <c r="B3" s="14"/>
      <c r="C3" s="14"/>
      <c r="D3" s="14"/>
      <c r="E3" s="14"/>
      <c r="F3" s="14"/>
      <c r="G3" s="14"/>
      <c r="J3" s="14"/>
      <c r="K3" s="14"/>
      <c r="L3" s="14"/>
      <c r="M3" s="14"/>
      <c r="N3" s="14"/>
      <c r="P3" s="1"/>
      <c r="Q3" s="5"/>
      <c r="R3" s="5"/>
      <c r="S3" s="14"/>
      <c r="T3" s="14"/>
      <c r="U3" s="14"/>
      <c r="V3" s="14"/>
      <c r="W3" s="14"/>
      <c r="X3" s="14"/>
      <c r="Y3" s="14"/>
      <c r="Z3" s="14"/>
      <c r="AA3" s="14"/>
      <c r="AC3" s="19"/>
      <c r="AD3" s="24"/>
      <c r="AE3" s="24"/>
      <c r="AF3" s="24"/>
      <c r="AG3" s="27"/>
      <c r="AH3" s="24"/>
      <c r="AO3" s="14"/>
      <c r="AQ3" s="15"/>
      <c r="AS3" s="14"/>
      <c r="AT3" s="14"/>
      <c r="AU3" s="14"/>
      <c r="AV3" s="14"/>
      <c r="AW3" s="14"/>
      <c r="AY3" s="20"/>
      <c r="AZ3" s="20"/>
      <c r="BA3" s="20"/>
      <c r="BC3" s="24"/>
      <c r="BD3" s="24"/>
      <c r="BE3" s="24"/>
      <c r="BF3" s="24"/>
      <c r="BG3" s="24"/>
      <c r="BH3" s="24"/>
      <c r="BI3" s="24"/>
    </row>
    <row r="4" spans="1:61" ht="12.75">
      <c r="A4" s="16">
        <v>1921</v>
      </c>
      <c r="B4" s="3"/>
      <c r="C4" s="2">
        <v>19.43298</v>
      </c>
      <c r="D4" s="2">
        <v>11.6314</v>
      </c>
      <c r="E4" s="2">
        <v>8.550388</v>
      </c>
      <c r="F4" s="2">
        <v>3.96879</v>
      </c>
      <c r="G4" s="2">
        <v>2.804536</v>
      </c>
      <c r="H4" s="2">
        <v>1.237643</v>
      </c>
      <c r="I4" s="2"/>
      <c r="K4" s="2">
        <f>100*(F4/D4)</f>
        <v>34.12134394827794</v>
      </c>
      <c r="N4" s="4">
        <f>1/(1-LOG(F4/D4)/LOG(0.1))</f>
        <v>1.8760806393520688</v>
      </c>
      <c r="Q4" s="2">
        <f>C4-D4</f>
        <v>7.801580000000001</v>
      </c>
      <c r="AC4" s="6">
        <v>1900</v>
      </c>
      <c r="AD4" s="23">
        <v>145.61</v>
      </c>
      <c r="AQ4" s="16">
        <v>1912</v>
      </c>
      <c r="AT4" s="2">
        <v>12.6893</v>
      </c>
      <c r="AU4" s="2">
        <v>9.478973</v>
      </c>
      <c r="AX4" s="2"/>
      <c r="AY4" s="2"/>
      <c r="AZ4" s="2"/>
      <c r="BA4" s="2"/>
      <c r="BD4" s="23">
        <v>268.5482</v>
      </c>
      <c r="BE4" s="23">
        <v>1526.325</v>
      </c>
      <c r="BF4" s="23">
        <v>2388.312</v>
      </c>
      <c r="BG4" s="23">
        <v>6014.326</v>
      </c>
      <c r="BH4" s="23">
        <v>8705.764</v>
      </c>
      <c r="BI4" s="23">
        <v>18378.88</v>
      </c>
    </row>
    <row r="5" spans="1:60" ht="12.75">
      <c r="A5" s="16">
        <v>1922</v>
      </c>
      <c r="B5" s="3"/>
      <c r="C5" s="2">
        <v>17.64852</v>
      </c>
      <c r="D5" s="2">
        <v>10.68477</v>
      </c>
      <c r="E5" s="2">
        <v>7.908777</v>
      </c>
      <c r="F5" s="2">
        <v>3.568947</v>
      </c>
      <c r="G5" s="2">
        <v>2.446177</v>
      </c>
      <c r="H5" s="2"/>
      <c r="I5" s="2"/>
      <c r="K5" s="2">
        <f aca="true" t="shared" si="0" ref="K5:K68">100*(F5/D5)</f>
        <v>33.40218834846234</v>
      </c>
      <c r="N5" s="4">
        <f>1/(1-LOG(F5/D5)/LOG(0.1))</f>
        <v>1.9092170332530682</v>
      </c>
      <c r="Q5" s="2">
        <f>C5-D5</f>
        <v>6.963750000000001</v>
      </c>
      <c r="AC5" s="6">
        <v>1901</v>
      </c>
      <c r="AD5" s="23">
        <v>151.31</v>
      </c>
      <c r="AG5" s="26">
        <v>800</v>
      </c>
      <c r="AK5">
        <f>AG5/AD5</f>
        <v>5.287158813032846</v>
      </c>
      <c r="AQ5" s="16">
        <v>1913</v>
      </c>
      <c r="AT5" s="2">
        <v>11.64644</v>
      </c>
      <c r="AU5" s="2">
        <v>8.639638</v>
      </c>
      <c r="BD5" s="23">
        <v>249.6181</v>
      </c>
      <c r="BE5" s="23">
        <v>1426.047</v>
      </c>
      <c r="BF5" s="23">
        <v>2295.866</v>
      </c>
      <c r="BG5" s="23">
        <v>6046.426</v>
      </c>
      <c r="BH5" s="23">
        <v>8653.608</v>
      </c>
    </row>
    <row r="6" spans="1:60" ht="12.75">
      <c r="A6" s="16">
        <v>1923</v>
      </c>
      <c r="B6" s="3"/>
      <c r="D6" s="2">
        <v>11.76132</v>
      </c>
      <c r="E6" s="2">
        <v>9.081152</v>
      </c>
      <c r="F6" s="2">
        <v>3.984532</v>
      </c>
      <c r="G6" s="2">
        <v>2.799321</v>
      </c>
      <c r="H6" s="2"/>
      <c r="I6" s="2"/>
      <c r="K6" s="2">
        <f t="shared" si="0"/>
        <v>33.87827216672959</v>
      </c>
      <c r="N6" s="4">
        <f aca="true" t="shared" si="1" ref="N6:N25">1/(1-LOG(F6/D6)/LOG(0.1))</f>
        <v>1.8870728338472527</v>
      </c>
      <c r="AC6" s="6">
        <v>1902</v>
      </c>
      <c r="AD6" s="23">
        <v>153.15</v>
      </c>
      <c r="AQ6" s="16">
        <v>1914</v>
      </c>
      <c r="AU6" s="2">
        <v>8.169146</v>
      </c>
      <c r="AV6" s="2">
        <v>3.874689</v>
      </c>
      <c r="BE6" s="23">
        <v>1420.196</v>
      </c>
      <c r="BF6" s="23">
        <v>2441.794</v>
      </c>
      <c r="BG6" s="23">
        <v>6435.13</v>
      </c>
      <c r="BH6" s="23">
        <v>9124.282</v>
      </c>
    </row>
    <row r="7" spans="1:59" ht="12.75">
      <c r="A7" s="16">
        <v>1924</v>
      </c>
      <c r="B7" s="3"/>
      <c r="D7" s="2">
        <v>11.67495</v>
      </c>
      <c r="E7" s="2">
        <v>8.838266</v>
      </c>
      <c r="F7" s="2">
        <v>4.254617</v>
      </c>
      <c r="H7" s="2"/>
      <c r="I7" s="2"/>
      <c r="K7" s="2">
        <f t="shared" si="0"/>
        <v>36.442271701377734</v>
      </c>
      <c r="N7" s="4">
        <f t="shared" si="1"/>
        <v>1.780609526996659</v>
      </c>
      <c r="AC7" s="6">
        <v>1903</v>
      </c>
      <c r="AD7" s="23">
        <v>151.31</v>
      </c>
      <c r="AQ7" s="16">
        <v>1915</v>
      </c>
      <c r="AU7" s="2">
        <v>7.702899</v>
      </c>
      <c r="BE7" s="23">
        <v>1455.254</v>
      </c>
      <c r="BF7" s="23">
        <v>2761.174</v>
      </c>
      <c r="BG7" s="23">
        <v>7248.272</v>
      </c>
    </row>
    <row r="8" spans="1:60" ht="12.75">
      <c r="A8" s="16">
        <v>1925</v>
      </c>
      <c r="B8" s="3"/>
      <c r="D8" s="2">
        <v>11.31364</v>
      </c>
      <c r="E8" s="2">
        <v>8.581276</v>
      </c>
      <c r="F8" s="2">
        <v>3.987091</v>
      </c>
      <c r="G8" s="2">
        <v>2.806087</v>
      </c>
      <c r="H8" s="2"/>
      <c r="I8" s="2"/>
      <c r="K8" s="2">
        <f t="shared" si="0"/>
        <v>35.24145191114442</v>
      </c>
      <c r="N8" s="4">
        <f t="shared" si="1"/>
        <v>1.8279737999198038</v>
      </c>
      <c r="AC8" s="6">
        <v>1904</v>
      </c>
      <c r="AD8" s="23">
        <v>149.46</v>
      </c>
      <c r="AQ8" s="16">
        <v>1916</v>
      </c>
      <c r="AU8" s="2">
        <v>6.624167</v>
      </c>
      <c r="AV8" s="2">
        <v>3.276605</v>
      </c>
      <c r="BE8" s="23">
        <v>1290.298</v>
      </c>
      <c r="BF8" s="23">
        <v>2497.637</v>
      </c>
      <c r="BG8" s="23">
        <v>6486.305</v>
      </c>
      <c r="BH8" s="23">
        <v>9230.067</v>
      </c>
    </row>
    <row r="9" spans="1:60" ht="12.75">
      <c r="A9" s="16">
        <v>1926</v>
      </c>
      <c r="B9" s="3"/>
      <c r="D9" s="2">
        <v>11.07482</v>
      </c>
      <c r="E9" s="2">
        <v>8.417995</v>
      </c>
      <c r="F9" s="2">
        <v>3.884615</v>
      </c>
      <c r="G9" s="2">
        <v>2.72038</v>
      </c>
      <c r="H9" s="2"/>
      <c r="I9" s="2"/>
      <c r="K9" s="2">
        <f t="shared" si="0"/>
        <v>35.07610055964792</v>
      </c>
      <c r="N9" s="4">
        <f t="shared" si="1"/>
        <v>1.8348243203406054</v>
      </c>
      <c r="AC9" s="6">
        <v>1905</v>
      </c>
      <c r="AD9" s="23">
        <v>147.45</v>
      </c>
      <c r="AQ9" s="16">
        <v>1917</v>
      </c>
      <c r="AU9" s="2">
        <v>6.878026</v>
      </c>
      <c r="BE9" s="23">
        <v>1250.11</v>
      </c>
      <c r="BF9" s="23">
        <v>2483.659</v>
      </c>
      <c r="BG9" s="23">
        <v>6360.217</v>
      </c>
      <c r="BH9" s="23">
        <v>9013.614</v>
      </c>
    </row>
    <row r="10" spans="1:60" ht="12.75">
      <c r="A10" s="16">
        <v>1927</v>
      </c>
      <c r="B10" s="3"/>
      <c r="D10" s="2">
        <v>11.68292</v>
      </c>
      <c r="E10" s="2">
        <v>8.563725</v>
      </c>
      <c r="F10" s="2">
        <v>3.864616</v>
      </c>
      <c r="G10" s="2">
        <v>2.63981</v>
      </c>
      <c r="H10" s="2"/>
      <c r="I10" s="2"/>
      <c r="K10" s="2">
        <f t="shared" si="0"/>
        <v>33.079195954436045</v>
      </c>
      <c r="N10" s="4">
        <f t="shared" si="1"/>
        <v>1.9247242473672859</v>
      </c>
      <c r="AC10" s="6">
        <v>1906</v>
      </c>
      <c r="AD10" s="23">
        <v>147.45</v>
      </c>
      <c r="AQ10" s="16">
        <v>1918</v>
      </c>
      <c r="AU10" s="2">
        <v>7.062795</v>
      </c>
      <c r="BE10" s="23">
        <v>1467.324</v>
      </c>
      <c r="BF10" s="23">
        <v>2451.338</v>
      </c>
      <c r="BG10" s="23">
        <v>6525.307</v>
      </c>
      <c r="BH10" s="23">
        <v>9228.583</v>
      </c>
    </row>
    <row r="11" spans="1:60" ht="12.75">
      <c r="A11" s="16">
        <v>1928</v>
      </c>
      <c r="B11" s="3"/>
      <c r="D11" s="2">
        <v>11.84713</v>
      </c>
      <c r="E11" s="2">
        <v>8.91588</v>
      </c>
      <c r="F11" s="2">
        <v>4.256413</v>
      </c>
      <c r="G11" s="2">
        <v>3.158419</v>
      </c>
      <c r="H11" s="2"/>
      <c r="I11" s="2"/>
      <c r="K11" s="2">
        <f t="shared" si="0"/>
        <v>35.92779854698986</v>
      </c>
      <c r="N11" s="4">
        <f t="shared" si="1"/>
        <v>1.8004049247091687</v>
      </c>
      <c r="AC11" s="6">
        <v>1907</v>
      </c>
      <c r="AD11" s="23">
        <v>155</v>
      </c>
      <c r="AG11" s="26">
        <v>1200</v>
      </c>
      <c r="AK11">
        <f>AG11/AD11</f>
        <v>7.741935483870968</v>
      </c>
      <c r="AQ11" s="16">
        <v>1919</v>
      </c>
      <c r="AT11" s="2">
        <v>12.55035</v>
      </c>
      <c r="AU11" s="2">
        <v>9.696188</v>
      </c>
      <c r="BE11" s="23">
        <v>1333.382</v>
      </c>
      <c r="BF11" s="23">
        <v>2493.344</v>
      </c>
      <c r="BG11" s="23">
        <v>5880.145</v>
      </c>
      <c r="BH11" s="23">
        <v>7806.07</v>
      </c>
    </row>
    <row r="12" spans="1:60" ht="12.75">
      <c r="A12" s="16">
        <v>1929</v>
      </c>
      <c r="B12" s="3"/>
      <c r="D12" s="2">
        <v>10.66542</v>
      </c>
      <c r="E12" s="2">
        <v>7.908635</v>
      </c>
      <c r="F12" s="2">
        <v>3.581142</v>
      </c>
      <c r="G12" s="2">
        <v>2.501808</v>
      </c>
      <c r="H12" s="2"/>
      <c r="I12" s="2"/>
      <c r="K12" s="2">
        <f t="shared" si="0"/>
        <v>33.5771305771362</v>
      </c>
      <c r="N12" s="4">
        <f t="shared" si="1"/>
        <v>1.9009831861485809</v>
      </c>
      <c r="AC12" s="6">
        <v>1908</v>
      </c>
      <c r="AD12" s="23">
        <v>162</v>
      </c>
      <c r="AQ12" s="17">
        <v>1920</v>
      </c>
      <c r="AT12" s="2">
        <v>10.1529</v>
      </c>
      <c r="AU12" s="2">
        <v>7.434115</v>
      </c>
      <c r="BE12" s="23">
        <v>1351.302</v>
      </c>
      <c r="BF12" s="23">
        <v>2149.464</v>
      </c>
      <c r="BG12" s="23">
        <v>5320.646</v>
      </c>
      <c r="BH12" s="23">
        <v>7565.623</v>
      </c>
    </row>
    <row r="13" spans="1:60" ht="12.75">
      <c r="A13" s="16">
        <v>1930</v>
      </c>
      <c r="B13" s="3"/>
      <c r="D13" s="2">
        <v>9.749785</v>
      </c>
      <c r="E13" s="2">
        <v>7.153196</v>
      </c>
      <c r="F13" s="2">
        <v>3.198082</v>
      </c>
      <c r="G13" s="2">
        <v>2.219556</v>
      </c>
      <c r="H13" s="2"/>
      <c r="I13" s="2"/>
      <c r="K13" s="2">
        <f t="shared" si="0"/>
        <v>32.80156434218806</v>
      </c>
      <c r="N13" s="4">
        <f t="shared" si="1"/>
        <v>1.9383806012676608</v>
      </c>
      <c r="AC13" s="6">
        <v>1909</v>
      </c>
      <c r="AD13" s="23">
        <v>166</v>
      </c>
      <c r="AQ13" s="17">
        <v>1921</v>
      </c>
      <c r="AT13" s="2">
        <v>9.845071</v>
      </c>
      <c r="AU13" s="2">
        <v>7.098795</v>
      </c>
      <c r="AY13" s="12">
        <f aca="true" t="shared" si="2" ref="AY13:AY23">D4</f>
        <v>11.6314</v>
      </c>
      <c r="AZ13" s="12">
        <f aca="true" t="shared" si="3" ref="AZ13:AZ23">E4</f>
        <v>8.550388</v>
      </c>
      <c r="BA13" s="12">
        <f aca="true" t="shared" si="4" ref="BA13:BA23">F4</f>
        <v>3.96879</v>
      </c>
      <c r="BE13" s="23">
        <v>943.2026</v>
      </c>
      <c r="BF13" s="23">
        <v>1605.077</v>
      </c>
      <c r="BG13" s="23">
        <v>3883.619</v>
      </c>
      <c r="BH13" s="23">
        <v>5511.456</v>
      </c>
    </row>
    <row r="14" spans="1:61" ht="12.75">
      <c r="A14" s="16">
        <v>1931</v>
      </c>
      <c r="B14" s="3"/>
      <c r="D14" s="2">
        <v>9.343923</v>
      </c>
      <c r="E14" s="2">
        <v>6.926697</v>
      </c>
      <c r="F14" s="2">
        <v>3.072365</v>
      </c>
      <c r="G14" s="2">
        <v>2.109263</v>
      </c>
      <c r="H14" s="2">
        <v>0.8453317</v>
      </c>
      <c r="I14" s="2"/>
      <c r="K14" s="2">
        <f t="shared" si="0"/>
        <v>32.88088953643989</v>
      </c>
      <c r="N14" s="4">
        <f t="shared" si="1"/>
        <v>1.9344471640748222</v>
      </c>
      <c r="AC14" s="6">
        <v>1910</v>
      </c>
      <c r="AD14" s="23">
        <v>174</v>
      </c>
      <c r="AE14" s="23">
        <v>6000</v>
      </c>
      <c r="AI14">
        <f>IF(AE14&gt;0,AE14/AD14,"")</f>
        <v>34.48275862068966</v>
      </c>
      <c r="AQ14" s="18">
        <v>1922</v>
      </c>
      <c r="AY14" s="12">
        <f t="shared" si="2"/>
        <v>10.68477</v>
      </c>
      <c r="AZ14" s="12">
        <f t="shared" si="3"/>
        <v>7.908777</v>
      </c>
      <c r="BA14" s="12">
        <f t="shared" si="4"/>
        <v>3.568947</v>
      </c>
      <c r="BE14" s="23">
        <v>768.2834</v>
      </c>
      <c r="BF14" s="23">
        <v>1412.609</v>
      </c>
      <c r="BG14" s="23">
        <v>3440.487</v>
      </c>
      <c r="BH14" s="23">
        <v>4879.942</v>
      </c>
      <c r="BI14" s="23">
        <v>9755.58</v>
      </c>
    </row>
    <row r="15" spans="1:61" ht="12.75">
      <c r="A15" s="16">
        <v>1932</v>
      </c>
      <c r="B15" s="3"/>
      <c r="D15" s="2">
        <v>9.267618</v>
      </c>
      <c r="E15" s="2">
        <v>6.907353</v>
      </c>
      <c r="F15" s="2">
        <v>3.078655</v>
      </c>
      <c r="G15" s="2">
        <v>2.13781</v>
      </c>
      <c r="H15" s="2">
        <v>0.8961505</v>
      </c>
      <c r="I15" s="2"/>
      <c r="K15" s="2">
        <f t="shared" si="0"/>
        <v>33.21948530895425</v>
      </c>
      <c r="N15" s="4">
        <f t="shared" si="1"/>
        <v>1.9179394296031258</v>
      </c>
      <c r="AC15" s="6">
        <v>1911</v>
      </c>
      <c r="AD15" s="23">
        <v>185</v>
      </c>
      <c r="AQ15" s="18">
        <v>1923</v>
      </c>
      <c r="AS15" s="2">
        <v>19.04457</v>
      </c>
      <c r="AT15" s="2">
        <v>11.41828</v>
      </c>
      <c r="AU15" s="2">
        <v>8.127456</v>
      </c>
      <c r="AV15" s="2">
        <v>3.486356</v>
      </c>
      <c r="AW15" s="2">
        <v>2.396862</v>
      </c>
      <c r="AY15" s="12">
        <f t="shared" si="2"/>
        <v>11.76132</v>
      </c>
      <c r="AZ15" s="12">
        <f t="shared" si="3"/>
        <v>9.081152</v>
      </c>
      <c r="BA15" s="12">
        <f t="shared" si="4"/>
        <v>3.984532</v>
      </c>
      <c r="BE15" s="23">
        <v>741.5296</v>
      </c>
      <c r="BF15" s="23">
        <v>1385.876</v>
      </c>
      <c r="BG15" s="23">
        <v>3349.745</v>
      </c>
      <c r="BH15" s="23">
        <v>4670.562</v>
      </c>
      <c r="BI15" s="23">
        <v>9692.334</v>
      </c>
    </row>
    <row r="16" spans="1:60" ht="12.75">
      <c r="A16" s="16">
        <v>1933</v>
      </c>
      <c r="B16" s="3"/>
      <c r="D16" s="2">
        <v>10.32351</v>
      </c>
      <c r="E16" s="2">
        <v>7.7349</v>
      </c>
      <c r="F16" s="2">
        <v>3.531169</v>
      </c>
      <c r="G16" s="2">
        <v>2.460309</v>
      </c>
      <c r="H16" s="2"/>
      <c r="I16" s="2"/>
      <c r="K16" s="2">
        <f t="shared" si="0"/>
        <v>34.205120157775795</v>
      </c>
      <c r="N16" s="4">
        <f t="shared" si="1"/>
        <v>1.8723396848294205</v>
      </c>
      <c r="AC16" s="6">
        <v>1912</v>
      </c>
      <c r="AD16" s="23">
        <v>199</v>
      </c>
      <c r="AQ16" s="18">
        <v>1924</v>
      </c>
      <c r="AR16" s="11"/>
      <c r="AS16" s="12"/>
      <c r="AT16" s="12"/>
      <c r="AU16" s="12"/>
      <c r="AV16" s="12"/>
      <c r="AW16" s="12"/>
      <c r="AX16" s="12"/>
      <c r="AY16" s="12">
        <f t="shared" si="2"/>
        <v>11.67495</v>
      </c>
      <c r="AZ16" s="12">
        <f t="shared" si="3"/>
        <v>8.838266</v>
      </c>
      <c r="BA16" s="12">
        <f t="shared" si="4"/>
        <v>4.254617</v>
      </c>
      <c r="BE16" s="23">
        <v>862.1047</v>
      </c>
      <c r="BF16" s="23">
        <v>1633.373</v>
      </c>
      <c r="BG16" s="23">
        <v>4075.868</v>
      </c>
      <c r="BH16" s="23">
        <v>5840.069</v>
      </c>
    </row>
    <row r="17" spans="1:60" ht="12.75">
      <c r="A17" s="16">
        <v>1934</v>
      </c>
      <c r="B17" s="3"/>
      <c r="D17" s="2">
        <v>10.35757</v>
      </c>
      <c r="E17" s="2">
        <v>7.787755</v>
      </c>
      <c r="F17" s="2">
        <v>3.487884</v>
      </c>
      <c r="G17" s="2">
        <v>2.439035</v>
      </c>
      <c r="H17" s="2"/>
      <c r="I17" s="2"/>
      <c r="K17" s="2">
        <f t="shared" si="0"/>
        <v>33.674732586890556</v>
      </c>
      <c r="N17" s="4">
        <f t="shared" si="1"/>
        <v>1.8964386858811948</v>
      </c>
      <c r="AC17" s="6">
        <v>1913</v>
      </c>
      <c r="AD17" s="23">
        <v>208</v>
      </c>
      <c r="AQ17" s="18">
        <v>1925</v>
      </c>
      <c r="AR17" s="11"/>
      <c r="AS17" s="12"/>
      <c r="AT17" s="12"/>
      <c r="AU17" s="12"/>
      <c r="AV17" s="12"/>
      <c r="AW17" s="12"/>
      <c r="AX17" s="12"/>
      <c r="AY17" s="12">
        <f t="shared" si="2"/>
        <v>11.31364</v>
      </c>
      <c r="AZ17" s="12">
        <f t="shared" si="3"/>
        <v>8.581276</v>
      </c>
      <c r="BA17" s="12">
        <f t="shared" si="4"/>
        <v>3.987091</v>
      </c>
      <c r="BE17" s="23">
        <v>905.4533</v>
      </c>
      <c r="BF17" s="23">
        <v>1652.623</v>
      </c>
      <c r="BG17" s="23">
        <v>4196.773</v>
      </c>
      <c r="BH17" s="23">
        <v>5920.892</v>
      </c>
    </row>
    <row r="18" spans="1:60" ht="12.75">
      <c r="A18" s="16">
        <v>1935</v>
      </c>
      <c r="B18" s="3"/>
      <c r="D18" s="2">
        <v>10.53739</v>
      </c>
      <c r="E18" s="2">
        <v>7.767385</v>
      </c>
      <c r="F18" s="2">
        <v>3.490889</v>
      </c>
      <c r="G18" s="2">
        <v>2.41987</v>
      </c>
      <c r="H18" s="2"/>
      <c r="I18" s="2"/>
      <c r="K18" s="2">
        <f t="shared" si="0"/>
        <v>33.12859256419284</v>
      </c>
      <c r="N18" s="4">
        <f t="shared" si="1"/>
        <v>1.922326529244853</v>
      </c>
      <c r="AC18" s="6">
        <v>1914</v>
      </c>
      <c r="AD18" s="23">
        <v>215</v>
      </c>
      <c r="AQ18" s="18">
        <v>1926</v>
      </c>
      <c r="AR18" s="11"/>
      <c r="AS18" s="12"/>
      <c r="AT18" s="12"/>
      <c r="AU18" s="12"/>
      <c r="AV18" s="12"/>
      <c r="AW18" s="12"/>
      <c r="AX18" s="12"/>
      <c r="AY18" s="12">
        <f t="shared" si="2"/>
        <v>11.07482</v>
      </c>
      <c r="AZ18" s="12">
        <f t="shared" si="3"/>
        <v>8.417995</v>
      </c>
      <c r="BA18" s="12">
        <f t="shared" si="4"/>
        <v>3.884615</v>
      </c>
      <c r="BE18" s="23">
        <v>1080.949</v>
      </c>
      <c r="BF18" s="23">
        <v>1894.321</v>
      </c>
      <c r="BG18" s="23">
        <v>4646.454</v>
      </c>
      <c r="BH18" s="23">
        <v>6533.244</v>
      </c>
    </row>
    <row r="19" spans="1:60" ht="12.75">
      <c r="A19" s="16">
        <v>1936</v>
      </c>
      <c r="B19" s="3"/>
      <c r="D19" s="2">
        <v>11.28367</v>
      </c>
      <c r="E19" s="2">
        <v>8.252732</v>
      </c>
      <c r="F19" s="2">
        <v>3.706092</v>
      </c>
      <c r="G19" s="2">
        <v>2.562826</v>
      </c>
      <c r="H19" s="2"/>
      <c r="I19" s="2"/>
      <c r="K19" s="2">
        <f t="shared" si="0"/>
        <v>32.84473934455722</v>
      </c>
      <c r="N19" s="4">
        <f t="shared" si="1"/>
        <v>1.9362365560895047</v>
      </c>
      <c r="AC19" s="6">
        <v>1915</v>
      </c>
      <c r="AD19" s="23">
        <v>216</v>
      </c>
      <c r="AQ19" s="18">
        <v>1927</v>
      </c>
      <c r="AR19" s="11"/>
      <c r="AS19" s="12"/>
      <c r="AT19" s="12"/>
      <c r="AU19" s="12"/>
      <c r="AV19" s="12"/>
      <c r="AW19" s="12"/>
      <c r="AX19" s="12"/>
      <c r="AY19" s="12">
        <f t="shared" si="2"/>
        <v>11.68292</v>
      </c>
      <c r="AZ19" s="12">
        <f t="shared" si="3"/>
        <v>8.563725</v>
      </c>
      <c r="BA19" s="12">
        <f t="shared" si="4"/>
        <v>3.864616</v>
      </c>
      <c r="BE19" s="23">
        <v>1369.626</v>
      </c>
      <c r="BF19" s="23">
        <v>2199.043</v>
      </c>
      <c r="BG19" s="23">
        <v>5459.632</v>
      </c>
      <c r="BH19" s="23">
        <v>7680.516</v>
      </c>
    </row>
    <row r="20" spans="1:61" ht="12.75">
      <c r="A20" s="16">
        <v>1937</v>
      </c>
      <c r="B20" s="3"/>
      <c r="D20" s="2">
        <v>9.834606</v>
      </c>
      <c r="E20" s="2">
        <v>7.165332</v>
      </c>
      <c r="F20" s="2">
        <v>3.190342</v>
      </c>
      <c r="G20" s="2">
        <v>2.198555</v>
      </c>
      <c r="H20" s="2">
        <v>0.8867925</v>
      </c>
      <c r="I20" s="2"/>
      <c r="K20" s="2">
        <f t="shared" si="0"/>
        <v>32.43995743194999</v>
      </c>
      <c r="N20" s="4">
        <f t="shared" si="1"/>
        <v>1.9566397836833889</v>
      </c>
      <c r="AC20" s="6">
        <v>1916</v>
      </c>
      <c r="AD20" s="23">
        <v>223</v>
      </c>
      <c r="AQ20" s="18">
        <v>1928</v>
      </c>
      <c r="AR20" s="11"/>
      <c r="AS20" s="12"/>
      <c r="AT20" s="12"/>
      <c r="AU20" s="12"/>
      <c r="AV20" s="12"/>
      <c r="AW20" s="12"/>
      <c r="AX20" s="12"/>
      <c r="AY20" s="12">
        <f t="shared" si="2"/>
        <v>11.84713</v>
      </c>
      <c r="AZ20" s="12">
        <f t="shared" si="3"/>
        <v>8.91588</v>
      </c>
      <c r="BA20" s="12">
        <f t="shared" si="4"/>
        <v>4.256413</v>
      </c>
      <c r="BE20" s="23">
        <v>1261.522</v>
      </c>
      <c r="BF20" s="23">
        <v>2065.247</v>
      </c>
      <c r="BG20" s="23">
        <v>5006.472</v>
      </c>
      <c r="BH20" s="23">
        <v>7037.886</v>
      </c>
      <c r="BI20" s="23">
        <v>14322.73</v>
      </c>
    </row>
    <row r="21" spans="1:61" ht="12.75">
      <c r="A21" s="16">
        <v>1938</v>
      </c>
      <c r="B21" s="3"/>
      <c r="D21" s="2">
        <v>10.38586</v>
      </c>
      <c r="E21" s="2">
        <v>7.606159</v>
      </c>
      <c r="F21" s="2">
        <v>3.411206</v>
      </c>
      <c r="G21" s="2">
        <v>2.364684</v>
      </c>
      <c r="H21" s="2">
        <v>0.9735455</v>
      </c>
      <c r="I21" s="2"/>
      <c r="K21" s="2">
        <f t="shared" si="0"/>
        <v>32.84471387058944</v>
      </c>
      <c r="N21" s="4">
        <f t="shared" si="1"/>
        <v>1.9362378188830962</v>
      </c>
      <c r="AC21" s="6">
        <v>1917</v>
      </c>
      <c r="AD21" s="23">
        <v>237</v>
      </c>
      <c r="AQ21" s="18">
        <v>1929</v>
      </c>
      <c r="AR21" s="11"/>
      <c r="AS21" s="12"/>
      <c r="AT21" s="12"/>
      <c r="AU21" s="12"/>
      <c r="AV21" s="12"/>
      <c r="AW21" s="12"/>
      <c r="AX21" s="12"/>
      <c r="AY21" s="12">
        <f t="shared" si="2"/>
        <v>10.66542</v>
      </c>
      <c r="AZ21" s="12">
        <f t="shared" si="3"/>
        <v>7.908635</v>
      </c>
      <c r="BA21" s="12">
        <f t="shared" si="4"/>
        <v>3.581142</v>
      </c>
      <c r="BE21" s="23">
        <v>1191.351</v>
      </c>
      <c r="BF21" s="23">
        <v>1984.833</v>
      </c>
      <c r="BG21" s="23">
        <v>4818.907</v>
      </c>
      <c r="BH21" s="23">
        <v>6818.049</v>
      </c>
      <c r="BI21" s="23">
        <v>13732.19</v>
      </c>
    </row>
    <row r="22" spans="1:61" ht="12.75">
      <c r="A22" s="16">
        <v>1939</v>
      </c>
      <c r="B22" s="3"/>
      <c r="C22" s="2">
        <v>20.70782</v>
      </c>
      <c r="D22" s="2">
        <v>10.72735</v>
      </c>
      <c r="E22" s="2">
        <v>7.811812</v>
      </c>
      <c r="F22" s="2">
        <v>3.502862</v>
      </c>
      <c r="G22" s="2">
        <v>2.435483</v>
      </c>
      <c r="H22" s="2">
        <v>1.035876</v>
      </c>
      <c r="I22" s="2"/>
      <c r="K22" s="2">
        <f t="shared" si="0"/>
        <v>32.65356308874046</v>
      </c>
      <c r="N22" s="4">
        <f t="shared" si="1"/>
        <v>1.9457880962326737</v>
      </c>
      <c r="Q22" s="2">
        <f>C22-D22</f>
        <v>9.980470000000002</v>
      </c>
      <c r="AC22" s="6">
        <v>1918</v>
      </c>
      <c r="AD22" s="23">
        <v>244</v>
      </c>
      <c r="AQ22" s="18">
        <v>1930</v>
      </c>
      <c r="AR22" s="11"/>
      <c r="AS22" s="12"/>
      <c r="AT22" s="12"/>
      <c r="AU22" s="12"/>
      <c r="AV22" s="12"/>
      <c r="AW22" s="12"/>
      <c r="AX22" s="12"/>
      <c r="AY22" s="12">
        <f t="shared" si="2"/>
        <v>9.749785</v>
      </c>
      <c r="AZ22" s="12">
        <f t="shared" si="3"/>
        <v>7.153196</v>
      </c>
      <c r="BA22" s="12">
        <f t="shared" si="4"/>
        <v>3.198082</v>
      </c>
      <c r="BD22" s="23">
        <v>375.325</v>
      </c>
      <c r="BE22" s="23">
        <v>1412.603</v>
      </c>
      <c r="BF22" s="23">
        <v>2161.083</v>
      </c>
      <c r="BG22" s="23">
        <v>5253.17</v>
      </c>
      <c r="BH22" s="23">
        <v>7306.39</v>
      </c>
      <c r="BI22" s="23">
        <v>15128.5</v>
      </c>
    </row>
    <row r="23" spans="1:61" ht="12.75">
      <c r="A23" s="16">
        <v>1940</v>
      </c>
      <c r="B23" s="3"/>
      <c r="C23" s="2">
        <v>20.57332</v>
      </c>
      <c r="D23" s="2">
        <v>10.29801</v>
      </c>
      <c r="E23" s="2">
        <v>7.483569</v>
      </c>
      <c r="F23" s="2">
        <v>3.373104</v>
      </c>
      <c r="G23" s="2">
        <v>2.352902</v>
      </c>
      <c r="H23" s="2">
        <v>0.9882804</v>
      </c>
      <c r="I23" s="2"/>
      <c r="K23" s="2">
        <f t="shared" si="0"/>
        <v>32.754910900261315</v>
      </c>
      <c r="N23" s="4">
        <f t="shared" si="1"/>
        <v>1.9407059134097446</v>
      </c>
      <c r="P23" s="2"/>
      <c r="Q23" s="2">
        <f>C23-D23</f>
        <v>10.27531</v>
      </c>
      <c r="AC23" s="6">
        <v>1919</v>
      </c>
      <c r="AD23" s="23">
        <v>274</v>
      </c>
      <c r="AQ23" s="18">
        <v>1931</v>
      </c>
      <c r="AR23" s="11"/>
      <c r="AS23" s="12"/>
      <c r="AT23" s="12"/>
      <c r="AU23" s="12"/>
      <c r="AV23" s="12"/>
      <c r="AW23" s="12"/>
      <c r="AX23" s="12"/>
      <c r="AY23" s="12">
        <f t="shared" si="2"/>
        <v>9.343923</v>
      </c>
      <c r="AZ23" s="12">
        <f t="shared" si="3"/>
        <v>6.926697</v>
      </c>
      <c r="BA23" s="12">
        <f t="shared" si="4"/>
        <v>3.072365</v>
      </c>
      <c r="BC23" s="23">
        <v>161.5987</v>
      </c>
      <c r="BD23" s="23">
        <v>462.621</v>
      </c>
      <c r="BE23" s="23">
        <v>1452.865</v>
      </c>
      <c r="BF23" s="23">
        <v>2212.06</v>
      </c>
      <c r="BG23" s="23">
        <v>5342.897</v>
      </c>
      <c r="BH23" s="23">
        <v>7532.957</v>
      </c>
      <c r="BI23" s="23">
        <v>15851.11</v>
      </c>
    </row>
    <row r="24" spans="1:61" ht="12.75">
      <c r="A24" s="16">
        <v>1941</v>
      </c>
      <c r="B24" s="3">
        <v>34.61091</v>
      </c>
      <c r="C24" s="2">
        <v>23.66688</v>
      </c>
      <c r="D24" s="2">
        <v>10.7823</v>
      </c>
      <c r="E24" s="2">
        <v>7.680023</v>
      </c>
      <c r="F24" s="2">
        <v>3.343278</v>
      </c>
      <c r="G24" s="2">
        <v>2.315956</v>
      </c>
      <c r="H24" s="2">
        <v>0.9433746</v>
      </c>
      <c r="I24" s="2"/>
      <c r="J24" s="2">
        <f aca="true" t="shared" si="5" ref="J24:J70">100*(D24/B24)</f>
        <v>31.15289369739195</v>
      </c>
      <c r="K24" s="2">
        <f t="shared" si="0"/>
        <v>31.007094961186393</v>
      </c>
      <c r="M24" s="4">
        <f>1/(1-LOG(D24/B24)/LOG(0.1))</f>
        <v>2.0263490496822905</v>
      </c>
      <c r="N24" s="4">
        <f t="shared" si="1"/>
        <v>2.034749122741275</v>
      </c>
      <c r="P24" s="2">
        <f aca="true" t="shared" si="6" ref="P24:P84">B24-C24</f>
        <v>10.944029999999998</v>
      </c>
      <c r="Q24" s="2">
        <f aca="true" t="shared" si="7" ref="Q24:Q84">C24-D24</f>
        <v>12.88458</v>
      </c>
      <c r="AC24" s="6">
        <v>1920</v>
      </c>
      <c r="AD24" s="23">
        <v>302</v>
      </c>
      <c r="AE24" s="23">
        <v>6000</v>
      </c>
      <c r="AG24" s="26">
        <v>2000</v>
      </c>
      <c r="AI24">
        <f>IF(AE24&gt;0,AE24/AD24,"")</f>
        <v>19.867549668874172</v>
      </c>
      <c r="AK24">
        <f>AG24/AD24</f>
        <v>6.622516556291391</v>
      </c>
      <c r="AX24" s="2"/>
      <c r="AY24" s="2"/>
      <c r="AZ24" s="2"/>
      <c r="BA24" s="2"/>
      <c r="BC24" s="23">
        <v>710.6776</v>
      </c>
      <c r="BD24" s="23">
        <v>886.9847</v>
      </c>
      <c r="BE24" s="23">
        <v>1859.489</v>
      </c>
      <c r="BF24" s="23">
        <v>2741.362</v>
      </c>
      <c r="BG24" s="23">
        <v>6235.14</v>
      </c>
      <c r="BH24" s="23">
        <v>8638.44</v>
      </c>
      <c r="BI24" s="23">
        <v>18436.2</v>
      </c>
    </row>
    <row r="25" spans="1:61" ht="12.75">
      <c r="A25" s="16">
        <v>1942</v>
      </c>
      <c r="B25" s="3">
        <v>34.1208</v>
      </c>
      <c r="C25" s="2">
        <v>23.25516</v>
      </c>
      <c r="D25" s="2">
        <v>10.42831</v>
      </c>
      <c r="E25" s="2">
        <v>7.340465</v>
      </c>
      <c r="F25" s="2">
        <v>3.107101</v>
      </c>
      <c r="G25" s="2">
        <v>2.121974</v>
      </c>
      <c r="H25" s="2">
        <v>0.8451201</v>
      </c>
      <c r="I25" s="2"/>
      <c r="J25" s="2">
        <f t="shared" si="5"/>
        <v>30.562911772291386</v>
      </c>
      <c r="K25" s="2">
        <f t="shared" si="0"/>
        <v>29.79486609047871</v>
      </c>
      <c r="M25" s="4">
        <f>1/(1-LOG(D25/B25)/LOG(0.1))</f>
        <v>2.061028166313436</v>
      </c>
      <c r="N25" s="4">
        <f t="shared" si="1"/>
        <v>2.1090753098312267</v>
      </c>
      <c r="P25" s="2">
        <f t="shared" si="6"/>
        <v>10.865640000000003</v>
      </c>
      <c r="Q25" s="2">
        <f t="shared" si="7"/>
        <v>12.82685</v>
      </c>
      <c r="AC25" s="6">
        <v>1921</v>
      </c>
      <c r="AD25" s="23">
        <v>357</v>
      </c>
      <c r="AE25" s="23">
        <v>6000</v>
      </c>
      <c r="AG25" s="26">
        <v>2000</v>
      </c>
      <c r="AI25">
        <f>IF(AE25&gt;0,AE25/AD25,"")</f>
        <v>16.80672268907563</v>
      </c>
      <c r="AK25">
        <f>AG25/AD25</f>
        <v>5.602240896358543</v>
      </c>
      <c r="BC25" s="23">
        <v>800.4951</v>
      </c>
      <c r="BD25" s="23">
        <v>1003.286</v>
      </c>
      <c r="BE25" s="23">
        <v>2104.235</v>
      </c>
      <c r="BF25" s="23">
        <v>3085.846</v>
      </c>
      <c r="BG25" s="23">
        <v>6749.374</v>
      </c>
      <c r="BH25" s="23">
        <v>9292.168</v>
      </c>
      <c r="BI25" s="23">
        <v>18839.02</v>
      </c>
    </row>
    <row r="26" spans="1:61" ht="12.75">
      <c r="A26" s="16">
        <v>1943</v>
      </c>
      <c r="B26" s="3">
        <v>34.22826</v>
      </c>
      <c r="C26" s="2">
        <v>23.41831</v>
      </c>
      <c r="D26" s="2">
        <v>10.44749</v>
      </c>
      <c r="E26" s="2">
        <v>7.321751</v>
      </c>
      <c r="F26" s="2">
        <v>3.089126</v>
      </c>
      <c r="G26" s="2">
        <v>2.118847</v>
      </c>
      <c r="H26" s="2">
        <v>0.8616645</v>
      </c>
      <c r="I26" s="2"/>
      <c r="J26" s="2">
        <f t="shared" si="5"/>
        <v>30.522994741771857</v>
      </c>
      <c r="K26" s="2">
        <f t="shared" si="0"/>
        <v>29.568116360963252</v>
      </c>
      <c r="M26" s="4">
        <f aca="true" t="shared" si="8" ref="M26:M85">1/(1-LOG(D26/B26)/LOG(0.1))</f>
        <v>2.0634420023418434</v>
      </c>
      <c r="N26" s="4">
        <f aca="true" t="shared" si="9" ref="N26:N85">1/(1-LOG(F26/D26)/LOG(0.1))</f>
        <v>2.123937447997667</v>
      </c>
      <c r="P26" s="2">
        <f t="shared" si="6"/>
        <v>10.809949999999997</v>
      </c>
      <c r="Q26" s="2">
        <f t="shared" si="7"/>
        <v>12.970820000000002</v>
      </c>
      <c r="AC26" s="6">
        <v>1922</v>
      </c>
      <c r="AD26" s="23">
        <v>374</v>
      </c>
      <c r="BC26" s="23">
        <v>827.8347</v>
      </c>
      <c r="BD26" s="23">
        <v>1046.072</v>
      </c>
      <c r="BE26" s="23">
        <v>2211.781</v>
      </c>
      <c r="BF26" s="23">
        <v>3225.793</v>
      </c>
      <c r="BG26" s="23">
        <v>6913.78</v>
      </c>
      <c r="BH26" s="23">
        <v>9512.188</v>
      </c>
      <c r="BI26" s="23">
        <v>19446.53</v>
      </c>
    </row>
    <row r="27" spans="1:61" ht="12.75">
      <c r="A27" s="16">
        <v>1944</v>
      </c>
      <c r="B27" s="3">
        <v>31.25271</v>
      </c>
      <c r="C27" s="2">
        <v>21.08659</v>
      </c>
      <c r="D27" s="2">
        <v>9.031387</v>
      </c>
      <c r="E27" s="2">
        <v>6.221172</v>
      </c>
      <c r="F27" s="2">
        <v>2.493348</v>
      </c>
      <c r="G27" s="2">
        <v>1.66325</v>
      </c>
      <c r="H27" s="2">
        <v>0.6426066</v>
      </c>
      <c r="I27" s="2"/>
      <c r="J27" s="2">
        <f t="shared" si="5"/>
        <v>28.897932371304762</v>
      </c>
      <c r="K27" s="2">
        <f t="shared" si="0"/>
        <v>27.607586741659944</v>
      </c>
      <c r="M27" s="4">
        <f t="shared" si="8"/>
        <v>2.1698244791841796</v>
      </c>
      <c r="N27" s="4">
        <f t="shared" si="9"/>
        <v>2.2674274425911163</v>
      </c>
      <c r="P27" s="2">
        <f t="shared" si="6"/>
        <v>10.16612</v>
      </c>
      <c r="Q27" s="2">
        <f t="shared" si="7"/>
        <v>12.055203</v>
      </c>
      <c r="AC27" s="6">
        <v>1923</v>
      </c>
      <c r="AD27" s="23">
        <v>375</v>
      </c>
      <c r="BC27" s="23">
        <v>801.91</v>
      </c>
      <c r="BD27" s="23">
        <v>1015.016</v>
      </c>
      <c r="BE27" s="23">
        <v>2085.549</v>
      </c>
      <c r="BF27" s="23">
        <v>3002.401</v>
      </c>
      <c r="BG27" s="23">
        <v>6344.442</v>
      </c>
      <c r="BH27" s="23">
        <v>8548.321</v>
      </c>
      <c r="BI27" s="23">
        <v>17562.1</v>
      </c>
    </row>
    <row r="28" spans="1:61" ht="12.75">
      <c r="A28" s="16">
        <v>1945</v>
      </c>
      <c r="B28" s="3">
        <v>28.7521</v>
      </c>
      <c r="C28" s="2">
        <v>19.5604</v>
      </c>
      <c r="D28" s="2">
        <v>8.436974</v>
      </c>
      <c r="E28" s="2">
        <v>5.791052</v>
      </c>
      <c r="F28" s="2">
        <v>2.312838</v>
      </c>
      <c r="G28" s="2">
        <v>1.549684</v>
      </c>
      <c r="H28" s="2">
        <v>0.6181966</v>
      </c>
      <c r="I28" s="2"/>
      <c r="J28" s="2">
        <f t="shared" si="5"/>
        <v>29.34385314463987</v>
      </c>
      <c r="K28" s="2">
        <f t="shared" si="0"/>
        <v>27.413122287682768</v>
      </c>
      <c r="M28" s="4">
        <f t="shared" si="8"/>
        <v>2.1389590099559546</v>
      </c>
      <c r="N28" s="4">
        <f t="shared" si="9"/>
        <v>2.283321347001812</v>
      </c>
      <c r="P28" s="2">
        <f t="shared" si="6"/>
        <v>9.191699999999997</v>
      </c>
      <c r="Q28" s="2">
        <f t="shared" si="7"/>
        <v>11.123426000000002</v>
      </c>
      <c r="AC28" s="6">
        <v>1924</v>
      </c>
      <c r="AD28" s="23">
        <v>390</v>
      </c>
      <c r="BC28" s="23">
        <v>786.6334</v>
      </c>
      <c r="BD28" s="23">
        <v>1005.09</v>
      </c>
      <c r="BE28" s="23">
        <v>2137.785</v>
      </c>
      <c r="BF28" s="23">
        <v>3071.127</v>
      </c>
      <c r="BG28" s="23">
        <v>6385.025</v>
      </c>
      <c r="BH28" s="23">
        <v>8533.573</v>
      </c>
      <c r="BI28" s="23">
        <v>17537.63</v>
      </c>
    </row>
    <row r="29" spans="1:61" ht="12.75">
      <c r="A29" s="16">
        <v>1946</v>
      </c>
      <c r="B29" s="3">
        <v>31.6143</v>
      </c>
      <c r="C29" s="2">
        <v>21.75576</v>
      </c>
      <c r="D29" s="2">
        <v>9.50908</v>
      </c>
      <c r="E29" s="2">
        <v>6.520145</v>
      </c>
      <c r="F29" s="2">
        <v>2.585628</v>
      </c>
      <c r="G29" s="2">
        <v>1.718462</v>
      </c>
      <c r="H29" s="2">
        <v>0.6620478</v>
      </c>
      <c r="I29" s="2"/>
      <c r="J29" s="2">
        <f t="shared" si="5"/>
        <v>30.078413882325407</v>
      </c>
      <c r="K29" s="2">
        <f t="shared" si="0"/>
        <v>27.191147829232687</v>
      </c>
      <c r="M29" s="4">
        <f t="shared" si="8"/>
        <v>2.0909350541447096</v>
      </c>
      <c r="N29" s="4">
        <f t="shared" si="9"/>
        <v>2.3018798433153376</v>
      </c>
      <c r="P29" s="2">
        <f t="shared" si="6"/>
        <v>9.858540000000001</v>
      </c>
      <c r="Q29" s="2">
        <f t="shared" si="7"/>
        <v>12.246679999999998</v>
      </c>
      <c r="AC29" s="6">
        <v>1925</v>
      </c>
      <c r="AD29" s="23">
        <v>396</v>
      </c>
      <c r="BC29" s="23">
        <v>849.5449</v>
      </c>
      <c r="BD29" s="23">
        <v>1087.341</v>
      </c>
      <c r="BE29" s="23">
        <v>2433.625</v>
      </c>
      <c r="BF29" s="23">
        <v>3461.568</v>
      </c>
      <c r="BG29" s="23">
        <v>7292.599</v>
      </c>
      <c r="BH29" s="23">
        <v>9788.826</v>
      </c>
      <c r="BI29" s="23">
        <v>19352.79</v>
      </c>
    </row>
    <row r="30" spans="1:61" ht="12.75">
      <c r="A30" s="16">
        <v>1947</v>
      </c>
      <c r="B30" s="3">
        <v>33.10189</v>
      </c>
      <c r="C30" s="2">
        <v>23.4108</v>
      </c>
      <c r="D30" s="2">
        <v>10.62005</v>
      </c>
      <c r="E30" s="2">
        <v>7.311501</v>
      </c>
      <c r="F30" s="2">
        <v>2.919357</v>
      </c>
      <c r="G30" s="2">
        <v>1.936185</v>
      </c>
      <c r="H30" s="2">
        <v>0.7301102</v>
      </c>
      <c r="I30" s="2"/>
      <c r="J30" s="2">
        <f t="shared" si="5"/>
        <v>32.08291127787568</v>
      </c>
      <c r="K30" s="2">
        <f t="shared" si="0"/>
        <v>27.48910786672379</v>
      </c>
      <c r="M30" s="4">
        <f t="shared" si="8"/>
        <v>1.97521589836061</v>
      </c>
      <c r="N30" s="4">
        <f t="shared" si="9"/>
        <v>2.277071068088991</v>
      </c>
      <c r="P30" s="2">
        <f t="shared" si="6"/>
        <v>9.691089999999999</v>
      </c>
      <c r="Q30" s="2">
        <f t="shared" si="7"/>
        <v>12.790749999999997</v>
      </c>
      <c r="AC30" s="6">
        <v>1926</v>
      </c>
      <c r="AD30" s="23">
        <v>415</v>
      </c>
      <c r="AF30" s="23">
        <v>4200</v>
      </c>
      <c r="AJ30">
        <f>IF(AF30&gt;0,AF30/AD30,"")</f>
        <v>10.120481927710843</v>
      </c>
      <c r="BC30" s="23">
        <v>1016.874</v>
      </c>
      <c r="BD30" s="23">
        <v>1312.501</v>
      </c>
      <c r="BE30" s="23">
        <v>3225.065</v>
      </c>
      <c r="BF30" s="23">
        <v>4585.438</v>
      </c>
      <c r="BG30" s="23">
        <v>10158.95</v>
      </c>
      <c r="BH30" s="23">
        <v>12105.46</v>
      </c>
      <c r="BI30" s="23">
        <v>22198.69</v>
      </c>
    </row>
    <row r="31" spans="1:61" ht="12.75">
      <c r="A31" s="16">
        <v>1948</v>
      </c>
      <c r="B31" s="3">
        <v>32.7728</v>
      </c>
      <c r="C31" s="2">
        <v>23.34609</v>
      </c>
      <c r="D31" s="2">
        <v>10.79862</v>
      </c>
      <c r="E31" s="2">
        <v>7.403979</v>
      </c>
      <c r="F31" s="2">
        <v>2.894013</v>
      </c>
      <c r="G31" s="2">
        <v>1.957157</v>
      </c>
      <c r="H31" s="2">
        <v>0.7329431</v>
      </c>
      <c r="I31" s="2"/>
      <c r="J31" s="2">
        <f t="shared" si="5"/>
        <v>32.94994629692916</v>
      </c>
      <c r="K31" s="2">
        <f t="shared" si="0"/>
        <v>26.799841090806048</v>
      </c>
      <c r="M31" s="4">
        <f t="shared" si="8"/>
        <v>1.9310435505624959</v>
      </c>
      <c r="N31" s="4">
        <f t="shared" si="9"/>
        <v>2.335727039140911</v>
      </c>
      <c r="P31" s="2">
        <f t="shared" si="6"/>
        <v>9.426709999999996</v>
      </c>
      <c r="Q31" s="2">
        <f t="shared" si="7"/>
        <v>12.54747</v>
      </c>
      <c r="AC31" s="6">
        <v>1927</v>
      </c>
      <c r="AD31" s="23">
        <v>417</v>
      </c>
      <c r="BC31" s="23">
        <v>1154.027</v>
      </c>
      <c r="BD31" s="23">
        <v>1476.944</v>
      </c>
      <c r="BE31" s="23">
        <v>3891.842</v>
      </c>
      <c r="BF31" s="23">
        <v>5707.081</v>
      </c>
      <c r="BG31" s="23">
        <v>11458.54</v>
      </c>
      <c r="BH31" s="23">
        <v>14897.04</v>
      </c>
      <c r="BI31" s="23">
        <v>29796.3</v>
      </c>
    </row>
    <row r="32" spans="1:60" ht="12.75">
      <c r="A32" s="16">
        <v>1949</v>
      </c>
      <c r="B32" s="3">
        <v>32.81556</v>
      </c>
      <c r="C32" s="2">
        <v>23.66008</v>
      </c>
      <c r="D32" s="2">
        <v>11.25572</v>
      </c>
      <c r="E32" s="2">
        <v>7.890731</v>
      </c>
      <c r="F32" s="2">
        <v>3.31356</v>
      </c>
      <c r="G32" s="2">
        <v>2.228373</v>
      </c>
      <c r="H32" s="2"/>
      <c r="I32" s="2"/>
      <c r="J32" s="2">
        <f t="shared" si="5"/>
        <v>34.29994795152056</v>
      </c>
      <c r="K32" s="2">
        <f t="shared" si="0"/>
        <v>29.43889862221164</v>
      </c>
      <c r="M32" s="4">
        <f t="shared" si="8"/>
        <v>1.868134159698587</v>
      </c>
      <c r="N32" s="4">
        <f t="shared" si="9"/>
        <v>2.132552839462311</v>
      </c>
      <c r="P32" s="2">
        <f t="shared" si="6"/>
        <v>9.155479999999997</v>
      </c>
      <c r="Q32" s="2">
        <f t="shared" si="7"/>
        <v>12.40436</v>
      </c>
      <c r="AC32" s="6">
        <v>1928</v>
      </c>
      <c r="AD32" s="23">
        <v>424</v>
      </c>
      <c r="BC32" s="23">
        <v>1265.047</v>
      </c>
      <c r="BD32" s="23">
        <v>1653.662</v>
      </c>
      <c r="BE32" s="23">
        <v>4374.712</v>
      </c>
      <c r="BF32" s="23">
        <v>6384.778</v>
      </c>
      <c r="BG32" s="23">
        <v>12911.01</v>
      </c>
      <c r="BH32" s="23">
        <v>20026.12</v>
      </c>
    </row>
    <row r="33" spans="1:59" ht="12.75">
      <c r="A33" s="16">
        <v>1950</v>
      </c>
      <c r="B33" s="3">
        <v>31.52764</v>
      </c>
      <c r="C33" s="2">
        <v>25.56232</v>
      </c>
      <c r="D33" s="2">
        <v>14.12984</v>
      </c>
      <c r="E33" s="2">
        <v>10.22436</v>
      </c>
      <c r="F33" s="2">
        <v>4.465214</v>
      </c>
      <c r="H33" s="2"/>
      <c r="I33" s="2"/>
      <c r="J33" s="2">
        <f t="shared" si="5"/>
        <v>44.81730951000455</v>
      </c>
      <c r="K33" s="2">
        <f t="shared" si="0"/>
        <v>31.601306171902866</v>
      </c>
      <c r="M33" s="4">
        <f t="shared" si="8"/>
        <v>1.5350471655283966</v>
      </c>
      <c r="N33" s="4">
        <f t="shared" si="9"/>
        <v>2.0011805619879066</v>
      </c>
      <c r="P33" s="2">
        <f t="shared" si="6"/>
        <v>5.965320000000002</v>
      </c>
      <c r="Q33" s="2">
        <f t="shared" si="7"/>
        <v>11.43248</v>
      </c>
      <c r="AC33" s="6">
        <v>1929</v>
      </c>
      <c r="AD33" s="23">
        <v>421</v>
      </c>
      <c r="BC33" s="23">
        <v>1309.624</v>
      </c>
      <c r="BD33" s="23">
        <v>1974.23</v>
      </c>
      <c r="BE33" s="23">
        <v>6208.038</v>
      </c>
      <c r="BF33" s="23">
        <v>10385.1</v>
      </c>
      <c r="BG33" s="23">
        <v>22498.04</v>
      </c>
    </row>
    <row r="34" spans="1:60" ht="12.75">
      <c r="A34" s="16">
        <v>1951</v>
      </c>
      <c r="B34" s="3">
        <v>26.653</v>
      </c>
      <c r="C34" s="2">
        <v>18.86621</v>
      </c>
      <c r="D34" s="2">
        <v>9.084048</v>
      </c>
      <c r="E34" s="2">
        <v>6.234776</v>
      </c>
      <c r="F34" s="2">
        <v>2.529255</v>
      </c>
      <c r="G34" s="2">
        <v>1.667796</v>
      </c>
      <c r="H34" s="2"/>
      <c r="I34" s="2"/>
      <c r="J34" s="2">
        <f t="shared" si="5"/>
        <v>34.082647356770345</v>
      </c>
      <c r="K34" s="2">
        <f t="shared" si="0"/>
        <v>27.84281853200248</v>
      </c>
      <c r="M34" s="4">
        <f t="shared" si="8"/>
        <v>1.8778167683487748</v>
      </c>
      <c r="N34" s="4">
        <f t="shared" si="9"/>
        <v>2.2486402631770646</v>
      </c>
      <c r="P34" s="2">
        <f t="shared" si="6"/>
        <v>7.78679</v>
      </c>
      <c r="Q34" s="2">
        <f t="shared" si="7"/>
        <v>9.782162</v>
      </c>
      <c r="AC34" s="6">
        <v>1930</v>
      </c>
      <c r="AD34" s="23">
        <v>422</v>
      </c>
      <c r="AE34" s="23">
        <v>6000</v>
      </c>
      <c r="AI34">
        <f>IF(AE34&gt;0,AE34/AD34,"")</f>
        <v>14.218009478672986</v>
      </c>
      <c r="BC34" s="23">
        <v>1762.7</v>
      </c>
      <c r="BD34" s="23">
        <v>1867.049</v>
      </c>
      <c r="BE34" s="23">
        <v>4657.148</v>
      </c>
      <c r="BF34" s="23">
        <v>8006.778</v>
      </c>
      <c r="BG34" s="23">
        <v>14498.05</v>
      </c>
      <c r="BH34" s="23">
        <v>20883.45</v>
      </c>
    </row>
    <row r="35" spans="1:61" ht="12.75">
      <c r="A35" s="16">
        <v>1952</v>
      </c>
      <c r="B35" s="3">
        <v>26.30646</v>
      </c>
      <c r="C35" s="2">
        <v>19.50954</v>
      </c>
      <c r="D35" s="2">
        <v>8.989485</v>
      </c>
      <c r="E35" s="2">
        <v>6.107739</v>
      </c>
      <c r="F35" s="2">
        <v>2.436698</v>
      </c>
      <c r="G35" s="2">
        <v>1.572928</v>
      </c>
      <c r="H35" s="2">
        <v>0.5535279</v>
      </c>
      <c r="I35" s="2"/>
      <c r="J35" s="2">
        <f t="shared" si="5"/>
        <v>34.17215771335253</v>
      </c>
      <c r="K35" s="2">
        <f t="shared" si="0"/>
        <v>27.106091172074926</v>
      </c>
      <c r="M35" s="4">
        <f t="shared" si="8"/>
        <v>1.8738087188097343</v>
      </c>
      <c r="N35" s="4">
        <f t="shared" si="9"/>
        <v>2.3091120843240183</v>
      </c>
      <c r="P35" s="2">
        <f t="shared" si="6"/>
        <v>6.79692</v>
      </c>
      <c r="Q35" s="2">
        <f t="shared" si="7"/>
        <v>10.520055000000001</v>
      </c>
      <c r="AC35" s="6">
        <v>1931</v>
      </c>
      <c r="AD35" s="23">
        <v>388</v>
      </c>
      <c r="AG35" s="26">
        <v>1600</v>
      </c>
      <c r="AK35">
        <f>AG35/AD35</f>
        <v>4.123711340206185</v>
      </c>
      <c r="BC35" s="23">
        <v>1684.301</v>
      </c>
      <c r="BD35" s="23">
        <v>2483.552</v>
      </c>
      <c r="BE35" s="23">
        <v>6010.459</v>
      </c>
      <c r="BF35" s="23">
        <v>8046.622</v>
      </c>
      <c r="BG35" s="23">
        <v>15947.7</v>
      </c>
      <c r="BH35" s="23">
        <v>21148.89</v>
      </c>
      <c r="BI35" s="23">
        <v>40665.75</v>
      </c>
    </row>
    <row r="36" spans="1:61" ht="12.75">
      <c r="A36" s="16">
        <v>1953</v>
      </c>
      <c r="B36" s="3">
        <v>26.09807</v>
      </c>
      <c r="C36" s="2">
        <v>18.69937</v>
      </c>
      <c r="D36" s="2">
        <v>8.711291</v>
      </c>
      <c r="E36" s="2">
        <v>5.969274</v>
      </c>
      <c r="F36" s="2">
        <v>2.426447</v>
      </c>
      <c r="G36" s="2">
        <v>1.575978</v>
      </c>
      <c r="H36" s="2">
        <v>0.5843544</v>
      </c>
      <c r="I36" s="2"/>
      <c r="J36" s="2">
        <f t="shared" si="5"/>
        <v>33.37906212988163</v>
      </c>
      <c r="K36" s="2">
        <f t="shared" si="0"/>
        <v>27.854045973208798</v>
      </c>
      <c r="M36" s="4">
        <f t="shared" si="8"/>
        <v>1.910314078348318</v>
      </c>
      <c r="N36" s="4">
        <f t="shared" si="9"/>
        <v>2.247755283362032</v>
      </c>
      <c r="P36" s="2">
        <f t="shared" si="6"/>
        <v>7.398700000000002</v>
      </c>
      <c r="Q36" s="2">
        <f t="shared" si="7"/>
        <v>9.988078999999999</v>
      </c>
      <c r="AC36" s="6">
        <v>1932</v>
      </c>
      <c r="AD36" s="23">
        <v>350</v>
      </c>
      <c r="AG36" s="26">
        <v>1500</v>
      </c>
      <c r="AK36">
        <f>AG36/AD36</f>
        <v>4.285714285714286</v>
      </c>
      <c r="BC36" s="23">
        <v>1942.341</v>
      </c>
      <c r="BD36" s="23">
        <v>2419.755</v>
      </c>
      <c r="BE36" s="23">
        <v>5672.335</v>
      </c>
      <c r="BF36" s="23">
        <v>8006.987</v>
      </c>
      <c r="BG36" s="23">
        <v>15851.23</v>
      </c>
      <c r="BH36" s="23">
        <v>21277.27</v>
      </c>
      <c r="BI36" s="23">
        <v>40957.91</v>
      </c>
    </row>
    <row r="37" spans="1:61" ht="12.75">
      <c r="A37" s="16">
        <v>1954</v>
      </c>
      <c r="B37" s="3">
        <v>25.7729</v>
      </c>
      <c r="C37" s="2">
        <v>18.10089</v>
      </c>
      <c r="D37" s="2">
        <v>8.059411</v>
      </c>
      <c r="E37" s="2">
        <v>5.482394</v>
      </c>
      <c r="F37" s="2">
        <v>2.189493</v>
      </c>
      <c r="G37" s="2">
        <v>1.415179</v>
      </c>
      <c r="H37" s="2">
        <v>0.5238664</v>
      </c>
      <c r="I37" s="2"/>
      <c r="J37" s="2">
        <f t="shared" si="5"/>
        <v>31.27087366962973</v>
      </c>
      <c r="K37" s="2">
        <f t="shared" si="0"/>
        <v>27.166910832565804</v>
      </c>
      <c r="M37" s="4">
        <f t="shared" si="8"/>
        <v>2.019630750041158</v>
      </c>
      <c r="N37" s="4">
        <f t="shared" si="9"/>
        <v>2.303933755345192</v>
      </c>
      <c r="P37" s="2">
        <f t="shared" si="6"/>
        <v>7.67201</v>
      </c>
      <c r="Q37" s="2">
        <f t="shared" si="7"/>
        <v>10.041478999999999</v>
      </c>
      <c r="S37" s="2">
        <v>0.4364276</v>
      </c>
      <c r="T37" s="2">
        <v>0.2970982</v>
      </c>
      <c r="U37" s="2">
        <v>0.1562795</v>
      </c>
      <c r="V37" s="2">
        <v>0.1443974</v>
      </c>
      <c r="W37" s="2">
        <v>0.124017</v>
      </c>
      <c r="X37" s="2">
        <v>0.1148684</v>
      </c>
      <c r="Y37" s="2">
        <v>0.0965923</v>
      </c>
      <c r="Z37" s="2">
        <f aca="true" t="shared" si="10" ref="Z37:Z57">D37*U37</f>
        <v>1.2595207213745</v>
      </c>
      <c r="AA37" s="2">
        <f aca="true" t="shared" si="11" ref="AA37:AA57">D37*(1-U37)</f>
        <v>6.799890278625501</v>
      </c>
      <c r="AC37" s="6">
        <v>1933</v>
      </c>
      <c r="AD37" s="23">
        <v>336</v>
      </c>
      <c r="AG37" s="26">
        <v>1650</v>
      </c>
      <c r="AK37">
        <f>AG37/AD37</f>
        <v>4.910714285714286</v>
      </c>
      <c r="BC37" s="23">
        <v>2148.487</v>
      </c>
      <c r="BD37" s="23">
        <v>2762.316</v>
      </c>
      <c r="BE37" s="23">
        <v>6002.295</v>
      </c>
      <c r="BF37" s="23">
        <v>7995.913</v>
      </c>
      <c r="BG37" s="23">
        <v>14877.23</v>
      </c>
      <c r="BH37" s="23">
        <v>20786.37</v>
      </c>
      <c r="BI37" s="23">
        <v>40288.4</v>
      </c>
    </row>
    <row r="38" spans="1:61" ht="12.75">
      <c r="A38" s="16">
        <v>1955</v>
      </c>
      <c r="B38" s="3">
        <v>25.52802</v>
      </c>
      <c r="C38" s="2">
        <v>17.48702</v>
      </c>
      <c r="D38" s="2">
        <v>7.542427</v>
      </c>
      <c r="E38" s="2">
        <v>5.10305</v>
      </c>
      <c r="F38" s="2">
        <v>2.006991</v>
      </c>
      <c r="G38" s="2">
        <v>1.29109</v>
      </c>
      <c r="H38" s="2">
        <v>0.4776472</v>
      </c>
      <c r="I38" s="2"/>
      <c r="J38" s="2">
        <f t="shared" si="5"/>
        <v>29.545679610091184</v>
      </c>
      <c r="K38" s="2">
        <f t="shared" si="0"/>
        <v>26.609352665925705</v>
      </c>
      <c r="M38" s="4">
        <f t="shared" si="8"/>
        <v>2.1254256884077702</v>
      </c>
      <c r="N38" s="4">
        <f t="shared" si="9"/>
        <v>2.3527512432265314</v>
      </c>
      <c r="P38" s="2">
        <f t="shared" si="6"/>
        <v>8.041</v>
      </c>
      <c r="Q38" s="2">
        <f t="shared" si="7"/>
        <v>9.944593000000001</v>
      </c>
      <c r="S38" s="2">
        <v>0.4728731</v>
      </c>
      <c r="T38" s="2">
        <v>0.3468611</v>
      </c>
      <c r="U38" s="2">
        <v>0.189812</v>
      </c>
      <c r="V38" s="2">
        <v>0.1704917</v>
      </c>
      <c r="W38" s="2">
        <v>0.1460149</v>
      </c>
      <c r="X38" s="2">
        <v>0.1359455</v>
      </c>
      <c r="Y38" s="2">
        <v>0.1143875</v>
      </c>
      <c r="Z38" s="2">
        <f t="shared" si="10"/>
        <v>1.431643153724</v>
      </c>
      <c r="AA38" s="2">
        <f t="shared" si="11"/>
        <v>6.110783846276</v>
      </c>
      <c r="AC38" s="6">
        <v>1934</v>
      </c>
      <c r="AD38" s="23">
        <v>333</v>
      </c>
      <c r="BC38" s="23">
        <v>2372.538</v>
      </c>
      <c r="BD38" s="23">
        <v>2975.267</v>
      </c>
      <c r="BE38" s="23">
        <v>6001.705</v>
      </c>
      <c r="BF38" s="23">
        <v>7981.318</v>
      </c>
      <c r="BG38" s="23">
        <v>14676.19</v>
      </c>
      <c r="BH38" s="23">
        <v>20661.99</v>
      </c>
      <c r="BI38" s="23">
        <v>37383.01</v>
      </c>
    </row>
    <row r="39" spans="1:61" ht="12.75">
      <c r="A39" s="16">
        <v>1956</v>
      </c>
      <c r="B39" s="3">
        <v>25.6942</v>
      </c>
      <c r="C39" s="2">
        <v>17.84492</v>
      </c>
      <c r="D39" s="2">
        <v>7.905793</v>
      </c>
      <c r="E39" s="2">
        <v>5.422708</v>
      </c>
      <c r="F39" s="2">
        <v>2.164083</v>
      </c>
      <c r="G39" s="2">
        <v>1.394328</v>
      </c>
      <c r="H39" s="2">
        <v>0.5064399</v>
      </c>
      <c r="I39" s="2"/>
      <c r="J39" s="2">
        <f t="shared" si="5"/>
        <v>30.76878439492181</v>
      </c>
      <c r="K39" s="2">
        <f t="shared" si="0"/>
        <v>27.373383036970488</v>
      </c>
      <c r="M39" s="4">
        <f t="shared" si="8"/>
        <v>2.0487171054010287</v>
      </c>
      <c r="N39" s="4">
        <f t="shared" si="9"/>
        <v>2.286610770117992</v>
      </c>
      <c r="P39" s="2">
        <f t="shared" si="6"/>
        <v>7.84928</v>
      </c>
      <c r="Q39" s="2">
        <f t="shared" si="7"/>
        <v>9.939127</v>
      </c>
      <c r="S39" s="2">
        <v>0.4483581</v>
      </c>
      <c r="T39" s="2">
        <v>0.3222856</v>
      </c>
      <c r="U39" s="2">
        <v>0.1651453</v>
      </c>
      <c r="V39" s="2">
        <v>0.1423673</v>
      </c>
      <c r="W39" s="2">
        <v>0.1043999</v>
      </c>
      <c r="X39" s="2">
        <v>0.09272</v>
      </c>
      <c r="Y39" s="2">
        <v>0.0687236</v>
      </c>
      <c r="Z39" s="2">
        <f t="shared" si="10"/>
        <v>1.3056045567229</v>
      </c>
      <c r="AA39" s="2">
        <f t="shared" si="11"/>
        <v>6.6001884432771</v>
      </c>
      <c r="AC39" s="6">
        <v>1935</v>
      </c>
      <c r="AD39" s="23">
        <v>339</v>
      </c>
      <c r="AG39" s="26">
        <v>1700</v>
      </c>
      <c r="AK39">
        <f>AG39/AD39</f>
        <v>5.014749262536873</v>
      </c>
      <c r="BC39" s="23">
        <v>2293.591</v>
      </c>
      <c r="BD39" s="23">
        <v>2911.985</v>
      </c>
      <c r="BE39" s="23">
        <v>5972.766</v>
      </c>
      <c r="BF39" s="23">
        <v>7904.97</v>
      </c>
      <c r="BG39" s="23">
        <v>18251.88</v>
      </c>
      <c r="BH39" s="23">
        <v>21601.93</v>
      </c>
      <c r="BI39" s="23">
        <v>41724.04</v>
      </c>
    </row>
    <row r="40" spans="1:61" ht="12.75">
      <c r="A40" s="16">
        <v>1957</v>
      </c>
      <c r="B40" s="3">
        <v>23.99308</v>
      </c>
      <c r="C40" s="4">
        <v>16.33265</v>
      </c>
      <c r="D40" s="4">
        <v>7.040835</v>
      </c>
      <c r="E40" s="4">
        <v>4.747266</v>
      </c>
      <c r="F40" s="4">
        <v>1.835616</v>
      </c>
      <c r="G40" s="4">
        <v>1.188859</v>
      </c>
      <c r="H40" s="4">
        <v>0.4325117</v>
      </c>
      <c r="I40" s="4"/>
      <c r="J40" s="2">
        <f t="shared" si="5"/>
        <v>29.34527372058944</v>
      </c>
      <c r="K40" s="2">
        <f t="shared" si="0"/>
        <v>26.070998681264363</v>
      </c>
      <c r="M40" s="4">
        <f t="shared" si="8"/>
        <v>2.1388628251417052</v>
      </c>
      <c r="N40" s="4">
        <f t="shared" si="9"/>
        <v>2.402935420154736</v>
      </c>
      <c r="P40" s="2">
        <f t="shared" si="6"/>
        <v>7.660429999999998</v>
      </c>
      <c r="Q40" s="2">
        <f t="shared" si="7"/>
        <v>9.291815</v>
      </c>
      <c r="S40" s="2">
        <v>0.5308886</v>
      </c>
      <c r="T40" s="2">
        <v>0.4153341</v>
      </c>
      <c r="U40" s="2">
        <v>0.2396584</v>
      </c>
      <c r="V40" s="2">
        <v>0.2135598</v>
      </c>
      <c r="W40" s="2">
        <v>0.1800637</v>
      </c>
      <c r="X40" s="2">
        <v>0.1658787</v>
      </c>
      <c r="Y40" s="2">
        <v>0.1372184</v>
      </c>
      <c r="Z40" s="2">
        <f t="shared" si="10"/>
        <v>1.687395250764</v>
      </c>
      <c r="AA40" s="2">
        <f t="shared" si="11"/>
        <v>5.353439749236001</v>
      </c>
      <c r="AC40" s="6">
        <v>1936</v>
      </c>
      <c r="AD40" s="23">
        <v>347</v>
      </c>
      <c r="AG40" s="26">
        <v>1900</v>
      </c>
      <c r="AK40">
        <f>AG40/AD40</f>
        <v>5.475504322766571</v>
      </c>
      <c r="BC40" s="23">
        <v>2290.741</v>
      </c>
      <c r="BD40" s="23">
        <v>2916.011</v>
      </c>
      <c r="BE40" s="23">
        <v>5978.131</v>
      </c>
      <c r="BF40" s="23">
        <v>7938.311</v>
      </c>
      <c r="BG40" s="23">
        <v>12293.87</v>
      </c>
      <c r="BH40" s="23">
        <v>20299.83</v>
      </c>
      <c r="BI40" s="23">
        <v>31088.53</v>
      </c>
    </row>
    <row r="41" spans="1:61" ht="12.75">
      <c r="A41" s="16">
        <v>1958</v>
      </c>
      <c r="B41" s="3">
        <v>29.76767</v>
      </c>
      <c r="C41" s="2">
        <v>19.40609</v>
      </c>
      <c r="D41" s="2">
        <v>7.443652</v>
      </c>
      <c r="E41" s="2">
        <v>4.864381</v>
      </c>
      <c r="F41" s="2">
        <v>1.763739</v>
      </c>
      <c r="G41" s="2">
        <v>1.136813</v>
      </c>
      <c r="H41" s="2">
        <v>0.4129612</v>
      </c>
      <c r="I41" s="2"/>
      <c r="J41" s="2">
        <f t="shared" si="5"/>
        <v>25.00582679128061</v>
      </c>
      <c r="K41" s="2">
        <f t="shared" si="0"/>
        <v>23.694538648502107</v>
      </c>
      <c r="M41" s="4">
        <f t="shared" si="8"/>
        <v>2.512302629090234</v>
      </c>
      <c r="N41" s="4">
        <f t="shared" si="9"/>
        <v>2.6691702981616037</v>
      </c>
      <c r="P41" s="2">
        <f t="shared" si="6"/>
        <v>10.36158</v>
      </c>
      <c r="Q41" s="2">
        <f t="shared" si="7"/>
        <v>11.962437999999999</v>
      </c>
      <c r="S41" s="2">
        <v>0.4134051</v>
      </c>
      <c r="T41" s="2">
        <v>0.3368452</v>
      </c>
      <c r="U41" s="2">
        <v>0.2132711</v>
      </c>
      <c r="V41" s="2">
        <v>0.1946777</v>
      </c>
      <c r="W41" s="2">
        <v>0.1767221</v>
      </c>
      <c r="X41" s="2">
        <v>0.1673569</v>
      </c>
      <c r="Y41" s="2">
        <v>0.1287322</v>
      </c>
      <c r="Z41" s="2">
        <f t="shared" si="10"/>
        <v>1.5875158500572</v>
      </c>
      <c r="AA41" s="2">
        <f t="shared" si="11"/>
        <v>5.8561361499428</v>
      </c>
      <c r="AC41" s="6">
        <v>1937</v>
      </c>
      <c r="AD41" s="23">
        <v>358</v>
      </c>
      <c r="BC41" s="23">
        <v>2650.229</v>
      </c>
      <c r="BD41" s="23">
        <v>3311.494</v>
      </c>
      <c r="BE41" s="23">
        <v>6401.41</v>
      </c>
      <c r="BF41" s="23">
        <v>8576.092</v>
      </c>
      <c r="BG41" s="23">
        <v>15851.84</v>
      </c>
      <c r="BH41" s="23">
        <v>20498.4</v>
      </c>
      <c r="BI41" s="23">
        <v>36355.27</v>
      </c>
    </row>
    <row r="42" spans="1:61" ht="12.75">
      <c r="A42" s="16">
        <v>1959</v>
      </c>
      <c r="B42" s="3">
        <v>29.84979</v>
      </c>
      <c r="C42" s="2">
        <v>19.44372</v>
      </c>
      <c r="D42" s="2">
        <v>7.394512</v>
      </c>
      <c r="E42" s="2">
        <v>4.822837</v>
      </c>
      <c r="F42" s="2">
        <v>1.745612</v>
      </c>
      <c r="G42" s="2">
        <v>1.123089</v>
      </c>
      <c r="H42" s="2">
        <v>0.4059264</v>
      </c>
      <c r="I42" s="2"/>
      <c r="J42" s="2">
        <f t="shared" si="5"/>
        <v>24.7724087841154</v>
      </c>
      <c r="K42" s="2">
        <f t="shared" si="0"/>
        <v>23.60685870818791</v>
      </c>
      <c r="M42" s="4">
        <f t="shared" si="8"/>
        <v>2.5382756874362253</v>
      </c>
      <c r="N42" s="4">
        <f t="shared" si="9"/>
        <v>2.6806906052264474</v>
      </c>
      <c r="P42" s="2">
        <f t="shared" si="6"/>
        <v>10.40607</v>
      </c>
      <c r="Q42" s="2">
        <f t="shared" si="7"/>
        <v>12.049208</v>
      </c>
      <c r="S42" s="2">
        <v>0.4158184</v>
      </c>
      <c r="T42" s="2">
        <v>0.3367587</v>
      </c>
      <c r="U42" s="2">
        <v>0.2098509</v>
      </c>
      <c r="V42" s="2">
        <v>0.1861337</v>
      </c>
      <c r="W42" s="2">
        <v>0.1619056</v>
      </c>
      <c r="X42" s="2">
        <v>0.1546594</v>
      </c>
      <c r="Y42" s="2">
        <v>0.1129182</v>
      </c>
      <c r="Z42" s="2">
        <f t="shared" si="10"/>
        <v>1.5517449982608</v>
      </c>
      <c r="AA42" s="2">
        <f t="shared" si="11"/>
        <v>5.8427670017392</v>
      </c>
      <c r="AC42" s="6">
        <v>1938</v>
      </c>
      <c r="AD42" s="23">
        <v>380</v>
      </c>
      <c r="AG42" s="26">
        <v>2000</v>
      </c>
      <c r="AK42">
        <f>AG42/AD42</f>
        <v>5.2631578947368425</v>
      </c>
      <c r="BC42" s="23">
        <v>2900.346</v>
      </c>
      <c r="BD42" s="23">
        <v>3663.519</v>
      </c>
      <c r="BE42" s="23">
        <v>6862.944</v>
      </c>
      <c r="BF42" s="23">
        <v>9294.337</v>
      </c>
      <c r="BG42" s="23">
        <v>17082.93</v>
      </c>
      <c r="BH42" s="23">
        <v>22005.59</v>
      </c>
      <c r="BI42" s="23">
        <v>39629.63</v>
      </c>
    </row>
    <row r="43" spans="1:61" ht="12.75">
      <c r="A43" s="16">
        <v>1960</v>
      </c>
      <c r="B43" s="3">
        <v>29.59561</v>
      </c>
      <c r="C43" s="2">
        <v>19.13503</v>
      </c>
      <c r="D43" s="2">
        <v>7.092422</v>
      </c>
      <c r="E43" s="2">
        <v>4.579903</v>
      </c>
      <c r="F43" s="2">
        <v>1.624114</v>
      </c>
      <c r="G43" s="2">
        <v>1.038967</v>
      </c>
      <c r="H43" s="2">
        <v>0.3676792</v>
      </c>
      <c r="I43" s="2"/>
      <c r="J43" s="2">
        <f t="shared" si="5"/>
        <v>23.964439320561393</v>
      </c>
      <c r="K43" s="2">
        <f t="shared" si="0"/>
        <v>22.899286026691588</v>
      </c>
      <c r="M43" s="4">
        <f t="shared" si="8"/>
        <v>2.634579091235258</v>
      </c>
      <c r="N43" s="4">
        <f t="shared" si="9"/>
        <v>2.779152363904466</v>
      </c>
      <c r="P43" s="2">
        <f t="shared" si="6"/>
        <v>10.46058</v>
      </c>
      <c r="Q43" s="2">
        <f t="shared" si="7"/>
        <v>12.042608000000001</v>
      </c>
      <c r="S43" s="2">
        <v>0.4269703</v>
      </c>
      <c r="T43" s="2">
        <v>0.3495144</v>
      </c>
      <c r="U43" s="2">
        <v>0.2307097</v>
      </c>
      <c r="V43" s="2">
        <v>0.2065547</v>
      </c>
      <c r="W43" s="2">
        <v>0.1835247</v>
      </c>
      <c r="X43" s="2">
        <v>0.1746389</v>
      </c>
      <c r="Y43" s="2">
        <v>0.1404067</v>
      </c>
      <c r="Z43" s="2">
        <f t="shared" si="10"/>
        <v>1.6362905518934</v>
      </c>
      <c r="AA43" s="2">
        <f t="shared" si="11"/>
        <v>5.4561314481066</v>
      </c>
      <c r="AC43" s="6">
        <v>1939</v>
      </c>
      <c r="AD43" s="23">
        <v>393</v>
      </c>
      <c r="BC43" s="23">
        <v>3054.651</v>
      </c>
      <c r="BD43" s="23">
        <v>3863.642</v>
      </c>
      <c r="BE43" s="23">
        <v>7134.102</v>
      </c>
      <c r="BF43" s="23">
        <v>9434.737</v>
      </c>
      <c r="BG43" s="23">
        <v>16888.01</v>
      </c>
      <c r="BH43" s="23">
        <v>21662.22</v>
      </c>
      <c r="BI43" s="23">
        <v>38573.02</v>
      </c>
    </row>
    <row r="44" spans="1:61" ht="12.75">
      <c r="A44" s="16">
        <v>1961</v>
      </c>
      <c r="B44" s="3">
        <v>29.70632</v>
      </c>
      <c r="C44" s="2">
        <v>19.20494</v>
      </c>
      <c r="D44" s="2">
        <v>7.095926</v>
      </c>
      <c r="E44" s="2">
        <v>4.584712</v>
      </c>
      <c r="F44" s="2">
        <v>1.645168</v>
      </c>
      <c r="G44" s="2">
        <v>1.063416</v>
      </c>
      <c r="H44" s="2">
        <v>0.4003974</v>
      </c>
      <c r="I44" s="2"/>
      <c r="J44" s="2">
        <f t="shared" si="5"/>
        <v>23.886923725321747</v>
      </c>
      <c r="K44" s="2">
        <f t="shared" si="0"/>
        <v>23.18468371851679</v>
      </c>
      <c r="M44" s="4">
        <f t="shared" si="8"/>
        <v>2.644381771911563</v>
      </c>
      <c r="N44" s="4">
        <f t="shared" si="9"/>
        <v>2.7382168145533576</v>
      </c>
      <c r="P44" s="2">
        <f t="shared" si="6"/>
        <v>10.501380000000001</v>
      </c>
      <c r="Q44" s="2">
        <f t="shared" si="7"/>
        <v>12.109014</v>
      </c>
      <c r="S44" s="2">
        <v>0.4337932</v>
      </c>
      <c r="T44" s="2">
        <v>0.3608962</v>
      </c>
      <c r="U44" s="2">
        <v>0.2357356</v>
      </c>
      <c r="V44" s="2">
        <v>0.2057796</v>
      </c>
      <c r="W44" s="2">
        <v>0.1750361</v>
      </c>
      <c r="X44" s="2">
        <v>0.1668396</v>
      </c>
      <c r="Y44" s="2">
        <v>0.1229509</v>
      </c>
      <c r="Z44" s="2">
        <f t="shared" si="10"/>
        <v>1.6727623731656</v>
      </c>
      <c r="AA44" s="2">
        <f t="shared" si="11"/>
        <v>5.423163626834401</v>
      </c>
      <c r="AC44" s="6">
        <v>1940</v>
      </c>
      <c r="AD44" s="23">
        <v>429.46</v>
      </c>
      <c r="AE44" s="23">
        <v>6000</v>
      </c>
      <c r="AI44">
        <f>IF(AE44&gt;0,AE44/AD44,"")</f>
        <v>13.971033390769804</v>
      </c>
      <c r="BC44" s="23">
        <v>3085.115</v>
      </c>
      <c r="BD44" s="23">
        <v>3917.436</v>
      </c>
      <c r="BE44" s="23">
        <v>7193.165</v>
      </c>
      <c r="BF44" s="23">
        <v>9488.195</v>
      </c>
      <c r="BG44" s="23">
        <v>16914.15</v>
      </c>
      <c r="BH44" s="23">
        <v>21629.73</v>
      </c>
      <c r="BI44" s="23">
        <v>38079.05</v>
      </c>
    </row>
    <row r="45" spans="1:61" ht="12.75">
      <c r="A45" s="16">
        <v>1962</v>
      </c>
      <c r="B45" s="3">
        <v>30.22275</v>
      </c>
      <c r="C45" s="2">
        <v>19.62012</v>
      </c>
      <c r="D45" s="2">
        <v>7.226224</v>
      </c>
      <c r="E45" s="2">
        <v>4.643286</v>
      </c>
      <c r="F45" s="2">
        <v>1.635871</v>
      </c>
      <c r="G45" s="2">
        <v>1.043386</v>
      </c>
      <c r="H45" s="2">
        <v>0.375199</v>
      </c>
      <c r="I45" s="2"/>
      <c r="J45" s="2">
        <f t="shared" si="5"/>
        <v>23.909882456096813</v>
      </c>
      <c r="K45" s="2">
        <f t="shared" si="0"/>
        <v>22.63797800898505</v>
      </c>
      <c r="M45" s="4">
        <f t="shared" si="8"/>
        <v>2.64146748194242</v>
      </c>
      <c r="N45" s="4">
        <f t="shared" si="9"/>
        <v>2.8181903637652392</v>
      </c>
      <c r="P45" s="2">
        <f t="shared" si="6"/>
        <v>10.602630000000001</v>
      </c>
      <c r="Q45" s="2">
        <f t="shared" si="7"/>
        <v>12.393896</v>
      </c>
      <c r="S45" s="2">
        <v>0.4196904</v>
      </c>
      <c r="T45" s="2">
        <v>0.3437041</v>
      </c>
      <c r="U45" s="2">
        <v>0.2146829</v>
      </c>
      <c r="V45" s="2">
        <v>0.1869617</v>
      </c>
      <c r="W45" s="2">
        <v>0.1607202</v>
      </c>
      <c r="X45" s="2">
        <v>0.1536115</v>
      </c>
      <c r="Y45" s="2">
        <v>0.1265671</v>
      </c>
      <c r="Z45" s="2">
        <f t="shared" si="10"/>
        <v>1.5513467243696002</v>
      </c>
      <c r="AA45" s="2">
        <f t="shared" si="11"/>
        <v>5.6748772756304</v>
      </c>
      <c r="AC45" s="6">
        <v>1941</v>
      </c>
      <c r="AD45" s="23">
        <v>456.91</v>
      </c>
      <c r="AF45" s="23">
        <v>4224</v>
      </c>
      <c r="AJ45">
        <f>IF(AF45&gt;0,AF45/AD45,"")</f>
        <v>9.244709023658926</v>
      </c>
      <c r="BC45" s="23">
        <v>3210.587</v>
      </c>
      <c r="BD45" s="23">
        <v>4117.194</v>
      </c>
      <c r="BE45" s="23">
        <v>7718.051</v>
      </c>
      <c r="BF45" s="23">
        <v>10066.44</v>
      </c>
      <c r="BG45" s="23">
        <v>17890.2</v>
      </c>
      <c r="BH45" s="23">
        <v>22711.14</v>
      </c>
      <c r="BI45" s="23">
        <v>39686.86</v>
      </c>
    </row>
    <row r="46" spans="1:61" ht="12.75">
      <c r="A46" s="16">
        <v>1963</v>
      </c>
      <c r="B46" s="3">
        <v>30.34875</v>
      </c>
      <c r="C46" s="2">
        <v>19.83738</v>
      </c>
      <c r="D46" s="2">
        <v>7.35788</v>
      </c>
      <c r="E46" s="2">
        <v>4.722806</v>
      </c>
      <c r="F46" s="2">
        <v>1.65027</v>
      </c>
      <c r="G46" s="2">
        <v>1.048413</v>
      </c>
      <c r="H46" s="2">
        <v>0.365731</v>
      </c>
      <c r="I46" s="2"/>
      <c r="J46" s="2">
        <f t="shared" si="5"/>
        <v>24.24442522344413</v>
      </c>
      <c r="K46" s="2">
        <f t="shared" si="0"/>
        <v>22.42860715314737</v>
      </c>
      <c r="M46" s="4">
        <f t="shared" si="8"/>
        <v>2.6000236068865465</v>
      </c>
      <c r="N46" s="4">
        <f t="shared" si="9"/>
        <v>2.850608414434794</v>
      </c>
      <c r="P46" s="2">
        <f t="shared" si="6"/>
        <v>10.51137</v>
      </c>
      <c r="Q46" s="2">
        <f t="shared" si="7"/>
        <v>12.4795</v>
      </c>
      <c r="S46" s="2">
        <v>0.4003665</v>
      </c>
      <c r="T46" s="2">
        <v>0.3195088</v>
      </c>
      <c r="U46" s="2">
        <v>0.1818873</v>
      </c>
      <c r="V46" s="2">
        <v>0.1542141</v>
      </c>
      <c r="W46" s="2">
        <v>0.1322566</v>
      </c>
      <c r="X46" s="2">
        <v>0.1276091</v>
      </c>
      <c r="Y46" s="2">
        <v>0.1078731</v>
      </c>
      <c r="Z46" s="2">
        <f t="shared" si="10"/>
        <v>1.338304926924</v>
      </c>
      <c r="AA46" s="2">
        <f t="shared" si="11"/>
        <v>6.019575073076</v>
      </c>
      <c r="AC46" s="6">
        <v>1942</v>
      </c>
      <c r="AD46" s="23">
        <v>488.27</v>
      </c>
      <c r="BC46" s="23">
        <v>3430.592</v>
      </c>
      <c r="BD46" s="23">
        <v>4390.944</v>
      </c>
      <c r="BE46" s="23">
        <v>8507.501</v>
      </c>
      <c r="BF46" s="23">
        <v>11159.73</v>
      </c>
      <c r="BG46" s="23">
        <v>19816.73</v>
      </c>
      <c r="BH46" s="23">
        <v>24919.62</v>
      </c>
      <c r="BI46" s="23">
        <v>43703.75</v>
      </c>
    </row>
    <row r="47" spans="1:61" ht="12.75">
      <c r="A47" s="16">
        <v>1964</v>
      </c>
      <c r="B47" s="3">
        <v>29.44542</v>
      </c>
      <c r="C47" s="2">
        <v>18.94814</v>
      </c>
      <c r="D47" s="2">
        <v>6.838895</v>
      </c>
      <c r="E47" s="2">
        <v>4.365637</v>
      </c>
      <c r="F47" s="2">
        <v>1.515819</v>
      </c>
      <c r="G47" s="2">
        <v>0.9631393</v>
      </c>
      <c r="H47" s="2">
        <v>0.3421084</v>
      </c>
      <c r="I47" s="2"/>
      <c r="J47" s="2">
        <f t="shared" si="5"/>
        <v>23.22566633452673</v>
      </c>
      <c r="K47" s="2">
        <f t="shared" si="0"/>
        <v>22.16467718834695</v>
      </c>
      <c r="M47" s="4">
        <f t="shared" si="8"/>
        <v>2.7324779793150378</v>
      </c>
      <c r="N47" s="4">
        <f t="shared" si="9"/>
        <v>2.893004453451585</v>
      </c>
      <c r="P47" s="2">
        <f t="shared" si="6"/>
        <v>10.49728</v>
      </c>
      <c r="Q47" s="2">
        <f t="shared" si="7"/>
        <v>12.109244999999998</v>
      </c>
      <c r="S47" s="2">
        <v>0.4447169</v>
      </c>
      <c r="T47" s="2">
        <v>0.3712454</v>
      </c>
      <c r="U47" s="2">
        <v>0.2378822</v>
      </c>
      <c r="V47" s="2">
        <v>0.2042567</v>
      </c>
      <c r="W47" s="2">
        <v>0.173416</v>
      </c>
      <c r="X47" s="2">
        <v>0.1669869</v>
      </c>
      <c r="Y47" s="2">
        <v>0.1475427</v>
      </c>
      <c r="Z47" s="2">
        <f t="shared" si="10"/>
        <v>1.6268513881689999</v>
      </c>
      <c r="AA47" s="2">
        <f t="shared" si="11"/>
        <v>5.212043611831</v>
      </c>
      <c r="AC47" s="6">
        <v>1943</v>
      </c>
      <c r="AD47" s="23">
        <v>540</v>
      </c>
      <c r="BC47" s="23">
        <v>3654.855</v>
      </c>
      <c r="BD47" s="23">
        <v>4618.063</v>
      </c>
      <c r="BE47" s="23">
        <v>8494.526</v>
      </c>
      <c r="BF47" s="23">
        <v>10962.08</v>
      </c>
      <c r="BG47" s="23">
        <v>19215.47</v>
      </c>
      <c r="BH47" s="23">
        <v>23661.75</v>
      </c>
      <c r="BI47" s="23">
        <v>42291.38</v>
      </c>
    </row>
    <row r="48" spans="1:61" ht="12.75">
      <c r="A48" s="16">
        <v>1965</v>
      </c>
      <c r="B48" s="3">
        <v>29.22453</v>
      </c>
      <c r="C48" s="2">
        <v>18.68277</v>
      </c>
      <c r="D48" s="2">
        <v>6.693832</v>
      </c>
      <c r="E48" s="2">
        <v>4.26554</v>
      </c>
      <c r="F48" s="2">
        <v>1.457792</v>
      </c>
      <c r="G48" s="2">
        <v>0.9167847</v>
      </c>
      <c r="H48" s="2">
        <v>0.3139011</v>
      </c>
      <c r="I48" s="2"/>
      <c r="J48" s="2">
        <f t="shared" si="5"/>
        <v>22.904840556888338</v>
      </c>
      <c r="K48" s="2">
        <f t="shared" si="0"/>
        <v>21.778138441478664</v>
      </c>
      <c r="M48" s="4">
        <f t="shared" si="8"/>
        <v>2.7783390566684902</v>
      </c>
      <c r="N48" s="4">
        <f t="shared" si="9"/>
        <v>2.9583982268428652</v>
      </c>
      <c r="P48" s="2">
        <f t="shared" si="6"/>
        <v>10.54176</v>
      </c>
      <c r="Q48" s="2">
        <f t="shared" si="7"/>
        <v>11.988938000000001</v>
      </c>
      <c r="S48" s="2">
        <v>0.4674329</v>
      </c>
      <c r="T48" s="2">
        <v>0.3967758</v>
      </c>
      <c r="U48" s="2">
        <v>0.2591171</v>
      </c>
      <c r="V48" s="2">
        <v>0.2237486</v>
      </c>
      <c r="W48" s="2">
        <v>0.1893681</v>
      </c>
      <c r="X48" s="2">
        <v>0.1852741</v>
      </c>
      <c r="Y48" s="2">
        <v>0.1721087</v>
      </c>
      <c r="Z48" s="2">
        <f t="shared" si="10"/>
        <v>1.7344863357271998</v>
      </c>
      <c r="AA48" s="2">
        <f t="shared" si="11"/>
        <v>4.959345664272799</v>
      </c>
      <c r="AC48" s="6">
        <v>1944</v>
      </c>
      <c r="AD48" s="23">
        <v>582</v>
      </c>
      <c r="BC48" s="23">
        <v>3792.481</v>
      </c>
      <c r="BD48" s="23">
        <v>4794.685</v>
      </c>
      <c r="BE48" s="23">
        <v>8595.655</v>
      </c>
      <c r="BF48" s="23">
        <v>11167.74</v>
      </c>
      <c r="BG48" s="23">
        <v>19573.02</v>
      </c>
      <c r="BH48" s="23">
        <v>23906.59</v>
      </c>
      <c r="BI48" s="23">
        <v>41303.02</v>
      </c>
    </row>
    <row r="49" spans="1:61" ht="12.75">
      <c r="A49" s="16">
        <v>1966</v>
      </c>
      <c r="B49" s="3">
        <v>28.50745</v>
      </c>
      <c r="C49" s="2">
        <v>18.18891</v>
      </c>
      <c r="D49" s="2">
        <v>6.474776</v>
      </c>
      <c r="E49" s="2">
        <v>4.117638</v>
      </c>
      <c r="F49" s="2">
        <v>1.41255</v>
      </c>
      <c r="G49" s="2">
        <v>0.8943052</v>
      </c>
      <c r="H49" s="2">
        <v>0.3130285</v>
      </c>
      <c r="I49" s="2"/>
      <c r="J49" s="2">
        <f t="shared" si="5"/>
        <v>22.71257513386852</v>
      </c>
      <c r="K49" s="2">
        <f t="shared" si="0"/>
        <v>21.81619873799495</v>
      </c>
      <c r="M49" s="4">
        <f t="shared" si="8"/>
        <v>2.806888509895416</v>
      </c>
      <c r="N49" s="4">
        <f t="shared" si="9"/>
        <v>2.9517761143588035</v>
      </c>
      <c r="P49" s="2">
        <f t="shared" si="6"/>
        <v>10.318539999999999</v>
      </c>
      <c r="Q49" s="2">
        <f t="shared" si="7"/>
        <v>11.714134</v>
      </c>
      <c r="S49" s="2">
        <v>0.6186839</v>
      </c>
      <c r="T49" s="2">
        <v>0.5225948</v>
      </c>
      <c r="U49" s="2">
        <v>0.3264119</v>
      </c>
      <c r="V49" s="2">
        <v>0.2764492</v>
      </c>
      <c r="W49" s="2">
        <v>0.221837</v>
      </c>
      <c r="X49" s="2">
        <v>0.2082729</v>
      </c>
      <c r="Y49" s="2">
        <v>0.1743036</v>
      </c>
      <c r="Z49" s="2">
        <f t="shared" si="10"/>
        <v>2.1134439362344</v>
      </c>
      <c r="AA49" s="2">
        <f t="shared" si="11"/>
        <v>4.361332063765601</v>
      </c>
      <c r="AC49" s="6">
        <v>1945</v>
      </c>
      <c r="AD49" s="23">
        <v>570</v>
      </c>
      <c r="BC49" s="23">
        <v>4054.849</v>
      </c>
      <c r="BD49" s="23">
        <v>5124.361</v>
      </c>
      <c r="BE49" s="23">
        <v>9140.969</v>
      </c>
      <c r="BF49" s="23">
        <v>11839.27</v>
      </c>
      <c r="BG49" s="23">
        <v>20606.23</v>
      </c>
      <c r="BH49" s="23">
        <v>25716.79</v>
      </c>
      <c r="BI49" s="23">
        <v>43465.07</v>
      </c>
    </row>
    <row r="50" spans="1:61" ht="12.75">
      <c r="A50" s="16">
        <v>1967</v>
      </c>
      <c r="B50" s="3">
        <v>28.66229</v>
      </c>
      <c r="C50" s="2">
        <v>18.28612</v>
      </c>
      <c r="D50" s="2">
        <v>6.582019</v>
      </c>
      <c r="E50" s="2">
        <v>4.229477</v>
      </c>
      <c r="F50" s="2">
        <v>1.50848</v>
      </c>
      <c r="G50" s="2">
        <v>0.9804719</v>
      </c>
      <c r="H50" s="2">
        <v>0.3760273</v>
      </c>
      <c r="I50" s="2"/>
      <c r="J50" s="2">
        <f t="shared" si="5"/>
        <v>22.964037416410203</v>
      </c>
      <c r="K50" s="2">
        <f t="shared" si="0"/>
        <v>22.91819576941361</v>
      </c>
      <c r="M50" s="4">
        <f t="shared" si="8"/>
        <v>2.769712944451844</v>
      </c>
      <c r="N50" s="4">
        <f t="shared" si="9"/>
        <v>2.7763863077869995</v>
      </c>
      <c r="P50" s="2">
        <f t="shared" si="6"/>
        <v>10.376169999999998</v>
      </c>
      <c r="Q50" s="2">
        <f t="shared" si="7"/>
        <v>11.704101000000001</v>
      </c>
      <c r="S50" s="2">
        <v>0.6581335</v>
      </c>
      <c r="T50" s="2">
        <v>0.5685943</v>
      </c>
      <c r="U50" s="2">
        <v>0.3632231</v>
      </c>
      <c r="V50" s="2">
        <v>0.3026648</v>
      </c>
      <c r="W50" s="2">
        <v>0.2205038</v>
      </c>
      <c r="X50" s="2">
        <v>0.1936963</v>
      </c>
      <c r="Y50" s="2">
        <v>0.1270728</v>
      </c>
      <c r="Z50" s="2">
        <f t="shared" si="10"/>
        <v>2.3907413454389</v>
      </c>
      <c r="AA50" s="2">
        <f t="shared" si="11"/>
        <v>4.1912776545611</v>
      </c>
      <c r="AC50" s="6">
        <v>1946</v>
      </c>
      <c r="AD50" s="23">
        <v>570</v>
      </c>
      <c r="BC50" s="23">
        <v>4213.449</v>
      </c>
      <c r="BD50" s="23">
        <v>5297.73</v>
      </c>
      <c r="BE50" s="23">
        <v>9385.124</v>
      </c>
      <c r="BF50" s="23">
        <v>12228.27</v>
      </c>
      <c r="BG50" s="23">
        <v>21574.18</v>
      </c>
      <c r="BH50" s="23">
        <v>27500.03</v>
      </c>
      <c r="BI50" s="23">
        <v>49014.48</v>
      </c>
    </row>
    <row r="51" spans="1:61" ht="12.75">
      <c r="A51" s="16">
        <v>1968</v>
      </c>
      <c r="B51" s="3">
        <v>28.36395</v>
      </c>
      <c r="C51" s="2">
        <v>17.9904</v>
      </c>
      <c r="D51" s="2">
        <v>6.380515</v>
      </c>
      <c r="E51" s="2">
        <v>4.060926</v>
      </c>
      <c r="F51" s="2">
        <v>1.400758</v>
      </c>
      <c r="G51" s="2">
        <v>0.891811</v>
      </c>
      <c r="H51" s="2">
        <v>0.3234713</v>
      </c>
      <c r="I51" s="2"/>
      <c r="J51" s="2">
        <f t="shared" si="5"/>
        <v>22.4951567041967</v>
      </c>
      <c r="K51" s="2">
        <f t="shared" si="0"/>
        <v>21.953682422186922</v>
      </c>
      <c r="M51" s="4">
        <f t="shared" si="8"/>
        <v>2.840190790003246</v>
      </c>
      <c r="N51" s="4">
        <f t="shared" si="9"/>
        <v>2.9281944282967145</v>
      </c>
      <c r="P51" s="2">
        <f t="shared" si="6"/>
        <v>10.373549999999998</v>
      </c>
      <c r="Q51" s="2">
        <f t="shared" si="7"/>
        <v>11.609885000000002</v>
      </c>
      <c r="S51" s="2">
        <v>0.6478114</v>
      </c>
      <c r="T51" s="2">
        <v>0.5546079</v>
      </c>
      <c r="U51" s="2">
        <v>0.3494425</v>
      </c>
      <c r="V51" s="2">
        <v>0.2968659</v>
      </c>
      <c r="W51" s="2">
        <v>0.2304738</v>
      </c>
      <c r="X51" s="2">
        <v>0.2100788</v>
      </c>
      <c r="Y51" s="2">
        <v>0.1608493</v>
      </c>
      <c r="Z51" s="2">
        <f t="shared" si="10"/>
        <v>2.2296231128875</v>
      </c>
      <c r="AA51" s="2">
        <f t="shared" si="11"/>
        <v>4.1508918871125005</v>
      </c>
      <c r="AC51" s="6">
        <v>1947</v>
      </c>
      <c r="AD51" s="23">
        <v>610</v>
      </c>
      <c r="AF51" s="23">
        <v>5188</v>
      </c>
      <c r="AG51" s="26">
        <v>3000</v>
      </c>
      <c r="AJ51">
        <f>IF(AF51&gt;0,AF51/AD51,"")</f>
        <v>8.504918032786886</v>
      </c>
      <c r="AK51">
        <f>AG51/AD51</f>
        <v>4.918032786885246</v>
      </c>
      <c r="BC51" s="23">
        <v>4584.283</v>
      </c>
      <c r="BD51" s="23">
        <v>5777.23</v>
      </c>
      <c r="BE51" s="23">
        <v>10139.34</v>
      </c>
      <c r="BF51" s="23">
        <v>13082.86</v>
      </c>
      <c r="BG51" s="23">
        <v>22580.24</v>
      </c>
      <c r="BH51" s="23">
        <v>28732.06</v>
      </c>
      <c r="BI51" s="23">
        <v>49058.21</v>
      </c>
    </row>
    <row r="52" spans="1:61" ht="12.75">
      <c r="A52" s="16">
        <v>1969</v>
      </c>
      <c r="B52" s="3">
        <v>27.85077</v>
      </c>
      <c r="C52" s="2">
        <v>17.60997</v>
      </c>
      <c r="D52" s="2">
        <v>6.247537</v>
      </c>
      <c r="E52" s="2">
        <v>4.000266</v>
      </c>
      <c r="F52" s="2">
        <v>1.419282</v>
      </c>
      <c r="G52" s="2">
        <v>0.9218338</v>
      </c>
      <c r="H52" s="2">
        <v>0.363191</v>
      </c>
      <c r="I52" s="2"/>
      <c r="J52" s="2">
        <f t="shared" si="5"/>
        <v>22.432187691758614</v>
      </c>
      <c r="K52" s="2">
        <f t="shared" si="0"/>
        <v>22.71746449840953</v>
      </c>
      <c r="M52" s="4">
        <f t="shared" si="8"/>
        <v>2.850045185427898</v>
      </c>
      <c r="N52" s="4">
        <f t="shared" si="9"/>
        <v>2.806152201085196</v>
      </c>
      <c r="P52" s="2">
        <f t="shared" si="6"/>
        <v>10.2408</v>
      </c>
      <c r="Q52" s="2">
        <f t="shared" si="7"/>
        <v>11.362433</v>
      </c>
      <c r="S52" s="2">
        <v>0.6870416</v>
      </c>
      <c r="T52" s="2">
        <v>0.6059637</v>
      </c>
      <c r="U52" s="2">
        <v>0.4006</v>
      </c>
      <c r="V52" s="2">
        <v>0.3313004</v>
      </c>
      <c r="W52" s="2">
        <v>0.2378554</v>
      </c>
      <c r="X52" s="2">
        <v>0.2016667</v>
      </c>
      <c r="Y52" s="2">
        <v>0.131929</v>
      </c>
      <c r="Z52" s="2">
        <f t="shared" si="10"/>
        <v>2.5027633222000003</v>
      </c>
      <c r="AA52" s="2">
        <f t="shared" si="11"/>
        <v>3.7447736777999996</v>
      </c>
      <c r="AC52" s="6">
        <v>1948</v>
      </c>
      <c r="AD52" s="23">
        <v>698</v>
      </c>
      <c r="BC52" s="23">
        <v>4916.345</v>
      </c>
      <c r="BD52" s="23">
        <v>6138.711</v>
      </c>
      <c r="BE52" s="23">
        <v>10591.44</v>
      </c>
      <c r="BF52" s="23">
        <v>13727.2</v>
      </c>
      <c r="BG52" s="23">
        <v>23333.01</v>
      </c>
      <c r="BH52" s="23">
        <v>29971.26</v>
      </c>
      <c r="BI52" s="23">
        <v>52840.72</v>
      </c>
    </row>
    <row r="53" spans="1:61" ht="12.75">
      <c r="A53" s="16">
        <v>1970</v>
      </c>
      <c r="B53" s="3">
        <v>27.65244</v>
      </c>
      <c r="C53" s="2">
        <v>17.29904</v>
      </c>
      <c r="D53" s="2">
        <v>5.915835</v>
      </c>
      <c r="E53" s="2">
        <v>3.735837</v>
      </c>
      <c r="F53" s="2">
        <v>1.261403</v>
      </c>
      <c r="G53" s="2">
        <v>0.7887388</v>
      </c>
      <c r="H53" s="2">
        <v>0.2693493</v>
      </c>
      <c r="I53" s="2"/>
      <c r="J53" s="2">
        <f t="shared" si="5"/>
        <v>21.39353706219054</v>
      </c>
      <c r="K53" s="2">
        <f t="shared" si="0"/>
        <v>21.322484484438796</v>
      </c>
      <c r="M53" s="4">
        <f t="shared" si="8"/>
        <v>3.0277102661276634</v>
      </c>
      <c r="N53" s="4">
        <f t="shared" si="9"/>
        <v>3.0410128595992045</v>
      </c>
      <c r="P53" s="2">
        <f t="shared" si="6"/>
        <v>10.353399999999997</v>
      </c>
      <c r="Q53" s="2">
        <f t="shared" si="7"/>
        <v>11.383205</v>
      </c>
      <c r="S53" s="2">
        <v>0.7327953</v>
      </c>
      <c r="T53" s="2">
        <v>0.6605659</v>
      </c>
      <c r="U53" s="2">
        <v>0.465815</v>
      </c>
      <c r="V53" s="2">
        <v>0.3818361</v>
      </c>
      <c r="W53" s="2">
        <v>0.2709989</v>
      </c>
      <c r="X53" s="2">
        <v>0.2390732</v>
      </c>
      <c r="Y53" s="2">
        <v>0.1923328</v>
      </c>
      <c r="Z53" s="2">
        <f t="shared" si="10"/>
        <v>2.755684680525</v>
      </c>
      <c r="AA53" s="2">
        <f t="shared" si="11"/>
        <v>3.1601503194750005</v>
      </c>
      <c r="AC53" s="6">
        <v>1949</v>
      </c>
      <c r="AD53" s="23">
        <v>791</v>
      </c>
      <c r="AF53" s="23">
        <v>6204</v>
      </c>
      <c r="AJ53">
        <f>IF(AF53&gt;0,AF53/AD53,"")</f>
        <v>7.843236409608091</v>
      </c>
      <c r="BC53" s="23">
        <v>5382.896</v>
      </c>
      <c r="BD53" s="23">
        <v>6720.592</v>
      </c>
      <c r="BE53" s="23">
        <v>11271.75</v>
      </c>
      <c r="BF53" s="23">
        <v>14523.39</v>
      </c>
      <c r="BG53" s="23">
        <v>24150.93</v>
      </c>
      <c r="BH53" s="23">
        <v>30594.2</v>
      </c>
      <c r="BI53" s="23">
        <v>51083.99</v>
      </c>
    </row>
    <row r="54" spans="1:61" ht="12.75">
      <c r="A54" s="16">
        <v>1971</v>
      </c>
      <c r="B54" s="3">
        <v>28.24061</v>
      </c>
      <c r="C54" s="2">
        <v>17.5887</v>
      </c>
      <c r="D54" s="2">
        <v>5.923273</v>
      </c>
      <c r="E54" s="2">
        <v>3.704793</v>
      </c>
      <c r="F54" s="2">
        <v>1.24574</v>
      </c>
      <c r="G54" s="2">
        <v>0.7764295</v>
      </c>
      <c r="H54" s="2">
        <v>0.2667665</v>
      </c>
      <c r="I54" s="2"/>
      <c r="J54" s="2">
        <f t="shared" si="5"/>
        <v>20.97430969090257</v>
      </c>
      <c r="K54" s="2">
        <f t="shared" si="0"/>
        <v>21.031277808738512</v>
      </c>
      <c r="M54" s="4">
        <f t="shared" si="8"/>
        <v>3.1086052529874797</v>
      </c>
      <c r="N54" s="4">
        <f t="shared" si="9"/>
        <v>3.0972634238214884</v>
      </c>
      <c r="P54" s="2">
        <f t="shared" si="6"/>
        <v>10.65191</v>
      </c>
      <c r="Q54" s="2">
        <f t="shared" si="7"/>
        <v>11.665427</v>
      </c>
      <c r="S54" s="2">
        <v>0.7474992</v>
      </c>
      <c r="T54" s="2">
        <v>0.6800905</v>
      </c>
      <c r="U54" s="2">
        <v>0.4893128</v>
      </c>
      <c r="V54" s="2">
        <v>0.3970346</v>
      </c>
      <c r="W54" s="2">
        <v>0.2707561</v>
      </c>
      <c r="X54" s="2">
        <v>0.2362508</v>
      </c>
      <c r="Y54" s="2">
        <v>0.1891208</v>
      </c>
      <c r="Z54" s="2">
        <f t="shared" si="10"/>
        <v>2.8983332967943998</v>
      </c>
      <c r="AA54" s="2">
        <f t="shared" si="11"/>
        <v>3.0249397032056002</v>
      </c>
      <c r="AC54" s="6">
        <v>1950</v>
      </c>
      <c r="AD54" s="23">
        <v>873</v>
      </c>
      <c r="AE54" s="23">
        <v>9000</v>
      </c>
      <c r="AI54">
        <f>IF(AE54&gt;0,AE54/AD54,"")</f>
        <v>10.309278350515465</v>
      </c>
      <c r="BC54" s="23">
        <v>5909.159</v>
      </c>
      <c r="BD54" s="23">
        <v>7387.21</v>
      </c>
      <c r="BE54" s="23">
        <v>11936.1</v>
      </c>
      <c r="BF54" s="23">
        <v>15483.25</v>
      </c>
      <c r="BG54" s="23">
        <v>26012.68</v>
      </c>
      <c r="BH54" s="23">
        <v>32458.9</v>
      </c>
      <c r="BI54" s="23">
        <v>54268.61</v>
      </c>
    </row>
    <row r="55" spans="1:61" ht="12.75">
      <c r="A55" s="16">
        <v>1972</v>
      </c>
      <c r="B55" s="3">
        <v>27.79692</v>
      </c>
      <c r="C55" s="2">
        <v>17.49979</v>
      </c>
      <c r="D55" s="2">
        <v>6.063846</v>
      </c>
      <c r="E55" s="2">
        <v>3.814433</v>
      </c>
      <c r="F55" s="2">
        <v>1.287073</v>
      </c>
      <c r="G55" s="2">
        <v>0.8077663</v>
      </c>
      <c r="H55" s="2">
        <v>0.2791625</v>
      </c>
      <c r="I55" s="2"/>
      <c r="J55" s="2">
        <f t="shared" si="5"/>
        <v>21.814812576357383</v>
      </c>
      <c r="K55" s="2">
        <f t="shared" si="0"/>
        <v>21.225357636061336</v>
      </c>
      <c r="M55" s="4">
        <f t="shared" si="8"/>
        <v>2.9520165700762995</v>
      </c>
      <c r="N55" s="4">
        <f t="shared" si="9"/>
        <v>3.0594604616168444</v>
      </c>
      <c r="P55" s="2">
        <f t="shared" si="6"/>
        <v>10.29713</v>
      </c>
      <c r="Q55" s="2">
        <f t="shared" si="7"/>
        <v>11.435944000000001</v>
      </c>
      <c r="S55" s="2">
        <v>0.6860443</v>
      </c>
      <c r="T55" s="2">
        <v>0.5984239</v>
      </c>
      <c r="U55" s="2">
        <v>0.3885056</v>
      </c>
      <c r="V55" s="2">
        <v>0.3153465</v>
      </c>
      <c r="W55" s="2">
        <v>0.206692</v>
      </c>
      <c r="X55" s="2">
        <v>0.1922571</v>
      </c>
      <c r="Y55" s="2">
        <v>0.1574537</v>
      </c>
      <c r="Z55" s="2">
        <f t="shared" si="10"/>
        <v>2.3558381285376</v>
      </c>
      <c r="AA55" s="2">
        <f t="shared" si="11"/>
        <v>3.7080078714624</v>
      </c>
      <c r="AC55" s="6">
        <v>1951</v>
      </c>
      <c r="AD55" s="23">
        <v>1053</v>
      </c>
      <c r="AF55" s="23">
        <v>6612</v>
      </c>
      <c r="AJ55">
        <f>IF(AF55&gt;0,AF55/AD55,"")</f>
        <v>6.279202279202279</v>
      </c>
      <c r="BC55" s="23">
        <v>6418.663</v>
      </c>
      <c r="BD55" s="23">
        <v>8054.021</v>
      </c>
      <c r="BE55" s="23">
        <v>14026.74</v>
      </c>
      <c r="BF55" s="23">
        <v>17635.84</v>
      </c>
      <c r="BG55" s="23">
        <v>30036.47</v>
      </c>
      <c r="BH55" s="23">
        <v>36215.3</v>
      </c>
      <c r="BI55" s="23">
        <v>61314.3</v>
      </c>
    </row>
    <row r="56" spans="1:61" ht="12.75">
      <c r="A56" s="16">
        <v>1973</v>
      </c>
      <c r="B56" s="3">
        <v>26.74023</v>
      </c>
      <c r="C56" s="2">
        <v>16.73333</v>
      </c>
      <c r="D56" s="2">
        <v>5.67231</v>
      </c>
      <c r="E56" s="2">
        <v>3.540846</v>
      </c>
      <c r="F56" s="2">
        <v>1.169124</v>
      </c>
      <c r="G56" s="2">
        <v>0.7278173</v>
      </c>
      <c r="H56" s="2">
        <v>0.2411792</v>
      </c>
      <c r="I56" s="2"/>
      <c r="J56" s="2">
        <f t="shared" si="5"/>
        <v>21.212644767827353</v>
      </c>
      <c r="K56" s="2">
        <f t="shared" si="0"/>
        <v>20.61107379533206</v>
      </c>
      <c r="M56" s="4">
        <f t="shared" si="8"/>
        <v>3.0618979271671023</v>
      </c>
      <c r="N56" s="4">
        <f t="shared" si="9"/>
        <v>3.183693192396231</v>
      </c>
      <c r="P56" s="2">
        <f t="shared" si="6"/>
        <v>10.006900000000002</v>
      </c>
      <c r="Q56" s="2">
        <f t="shared" si="7"/>
        <v>11.06102</v>
      </c>
      <c r="S56" s="2">
        <v>0.6886561</v>
      </c>
      <c r="T56" s="2">
        <v>0.5991861</v>
      </c>
      <c r="U56" s="2">
        <v>0.3900318</v>
      </c>
      <c r="V56" s="2">
        <v>0.3188361</v>
      </c>
      <c r="W56" s="2">
        <v>0.2281678</v>
      </c>
      <c r="X56" s="2">
        <v>0.211143</v>
      </c>
      <c r="Y56" s="2">
        <v>0.190797</v>
      </c>
      <c r="Z56" s="2">
        <f t="shared" si="10"/>
        <v>2.212381279458</v>
      </c>
      <c r="AA56" s="2">
        <f t="shared" si="11"/>
        <v>3.459928720542</v>
      </c>
      <c r="AC56" s="6">
        <v>1952</v>
      </c>
      <c r="AD56" s="23">
        <v>1301</v>
      </c>
      <c r="AG56" s="26">
        <v>3500</v>
      </c>
      <c r="AK56">
        <f>AG56/AD56</f>
        <v>2.690238278247502</v>
      </c>
      <c r="BC56" s="23">
        <v>7666.772</v>
      </c>
      <c r="BD56" s="23">
        <v>9552.813</v>
      </c>
      <c r="BE56" s="23">
        <v>16290.38</v>
      </c>
      <c r="BF56" s="23">
        <v>20599.01</v>
      </c>
      <c r="BG56" s="23">
        <v>34336.82</v>
      </c>
      <c r="BH56" s="23">
        <v>43366.99</v>
      </c>
      <c r="BI56" s="23">
        <v>64528.85</v>
      </c>
    </row>
    <row r="57" spans="1:61" ht="12.75">
      <c r="A57" s="16">
        <v>1974</v>
      </c>
      <c r="B57" s="3">
        <v>25.86887</v>
      </c>
      <c r="C57" s="2">
        <v>15.87117</v>
      </c>
      <c r="D57" s="2">
        <v>5.221173</v>
      </c>
      <c r="E57" s="2">
        <v>3.244438</v>
      </c>
      <c r="F57" s="2">
        <v>1.061541</v>
      </c>
      <c r="G57" s="2">
        <v>0.6500837</v>
      </c>
      <c r="H57" s="2">
        <v>0.213535</v>
      </c>
      <c r="I57" s="2"/>
      <c r="J57" s="2">
        <f t="shared" si="5"/>
        <v>20.183227949268755</v>
      </c>
      <c r="K57" s="2">
        <f t="shared" si="0"/>
        <v>20.331465745341134</v>
      </c>
      <c r="M57" s="4">
        <f t="shared" si="8"/>
        <v>3.278789305393538</v>
      </c>
      <c r="N57" s="4">
        <f t="shared" si="9"/>
        <v>3.244975999490981</v>
      </c>
      <c r="P57" s="2">
        <f t="shared" si="6"/>
        <v>9.997700000000002</v>
      </c>
      <c r="Q57" s="2">
        <f t="shared" si="7"/>
        <v>10.649996999999999</v>
      </c>
      <c r="S57" s="2">
        <v>0.7377262</v>
      </c>
      <c r="T57" s="2">
        <v>0.653469</v>
      </c>
      <c r="U57" s="2">
        <v>0.4176491</v>
      </c>
      <c r="V57" s="2">
        <v>0.3455897</v>
      </c>
      <c r="W57" s="2">
        <v>0.2479296</v>
      </c>
      <c r="X57" s="2">
        <v>0.2162042</v>
      </c>
      <c r="Y57" s="2">
        <v>0.2020497</v>
      </c>
      <c r="Z57" s="2">
        <f t="shared" si="10"/>
        <v>2.1806182043943</v>
      </c>
      <c r="AA57" s="2">
        <f t="shared" si="11"/>
        <v>3.0405547956057</v>
      </c>
      <c r="AC57" s="6">
        <v>1953</v>
      </c>
      <c r="AD57" s="23">
        <v>1420</v>
      </c>
      <c r="BC57" s="23">
        <v>9368.866</v>
      </c>
      <c r="BD57" s="23">
        <v>11463.15</v>
      </c>
      <c r="BE57" s="23">
        <v>18392.5</v>
      </c>
      <c r="BF57" s="23">
        <v>22808.26</v>
      </c>
      <c r="BG57" s="23">
        <v>36725.43</v>
      </c>
      <c r="BH57" s="23">
        <v>47911.27</v>
      </c>
      <c r="BI57" s="23">
        <v>77882.35</v>
      </c>
    </row>
    <row r="58" spans="1:61" ht="12.75">
      <c r="A58" s="16">
        <v>1975</v>
      </c>
      <c r="B58" s="3">
        <v>25.544</v>
      </c>
      <c r="C58" s="2">
        <v>15.6538</v>
      </c>
      <c r="D58" s="2">
        <v>5.134846</v>
      </c>
      <c r="E58" s="2">
        <v>3.215516</v>
      </c>
      <c r="F58" s="2">
        <v>1.097794</v>
      </c>
      <c r="G58" s="2">
        <v>0.681878</v>
      </c>
      <c r="H58" s="2">
        <v>0.2281433</v>
      </c>
      <c r="I58" s="2"/>
      <c r="J58" s="2">
        <f t="shared" si="5"/>
        <v>20.101965236454745</v>
      </c>
      <c r="K58" s="2">
        <f t="shared" si="0"/>
        <v>21.379297451179646</v>
      </c>
      <c r="M58" s="4">
        <f t="shared" si="8"/>
        <v>3.2977341002441287</v>
      </c>
      <c r="N58" s="4">
        <f t="shared" si="9"/>
        <v>3.0303633650160835</v>
      </c>
      <c r="P58" s="2">
        <f t="shared" si="6"/>
        <v>9.8902</v>
      </c>
      <c r="Q58" s="2">
        <f t="shared" si="7"/>
        <v>10.518954</v>
      </c>
      <c r="AC58" s="6">
        <v>1954</v>
      </c>
      <c r="AD58" s="23">
        <v>1485</v>
      </c>
      <c r="AF58" s="23">
        <v>9500</v>
      </c>
      <c r="AJ58">
        <f>IF(AF58&gt;0,AF58/AD58,"")</f>
        <v>6.397306397306397</v>
      </c>
      <c r="BC58" s="23">
        <v>10560.61</v>
      </c>
      <c r="BD58" s="23">
        <v>12974.05</v>
      </c>
      <c r="BE58" s="23">
        <v>20477.7</v>
      </c>
      <c r="BF58" s="23">
        <v>25489.53</v>
      </c>
      <c r="BG58" s="23">
        <v>44038.53</v>
      </c>
      <c r="BH58" s="23">
        <v>55407.07</v>
      </c>
      <c r="BI58" s="23">
        <v>94166.65</v>
      </c>
    </row>
    <row r="59" spans="1:61" ht="12.75">
      <c r="A59" s="16">
        <v>1976</v>
      </c>
      <c r="B59" s="3">
        <v>25.19688</v>
      </c>
      <c r="C59" s="2">
        <v>15.3535</v>
      </c>
      <c r="D59" s="2">
        <v>4.985606</v>
      </c>
      <c r="E59" s="2">
        <v>3.112059</v>
      </c>
      <c r="F59" s="2">
        <v>1.046335</v>
      </c>
      <c r="G59" s="2">
        <v>0.6475201</v>
      </c>
      <c r="H59" s="2">
        <v>0.2121545</v>
      </c>
      <c r="I59" s="2"/>
      <c r="J59" s="2">
        <f t="shared" si="5"/>
        <v>19.786600563244335</v>
      </c>
      <c r="K59" s="2">
        <f t="shared" si="0"/>
        <v>20.987117714476437</v>
      </c>
      <c r="M59" s="4">
        <f t="shared" si="8"/>
        <v>3.374147167564305</v>
      </c>
      <c r="N59" s="4">
        <f t="shared" si="9"/>
        <v>3.1060453732797852</v>
      </c>
      <c r="P59" s="2">
        <f t="shared" si="6"/>
        <v>9.84338</v>
      </c>
      <c r="Q59" s="2">
        <f t="shared" si="7"/>
        <v>10.367894</v>
      </c>
      <c r="S59" s="2">
        <v>0.752749</v>
      </c>
      <c r="T59" s="2">
        <v>0.691906</v>
      </c>
      <c r="U59" s="2">
        <v>0.5106311</v>
      </c>
      <c r="V59" s="2">
        <v>0.419093</v>
      </c>
      <c r="W59" s="2">
        <v>0.2760642</v>
      </c>
      <c r="X59" s="2">
        <v>0.2503163</v>
      </c>
      <c r="Z59" s="2">
        <f>D59*U59</f>
        <v>2.5458054759466</v>
      </c>
      <c r="AA59" s="2">
        <f>D59*(1-U59)</f>
        <v>2.4398005240533998</v>
      </c>
      <c r="AC59" s="6">
        <v>1955</v>
      </c>
      <c r="AD59" s="23">
        <v>1579</v>
      </c>
      <c r="AE59" s="23">
        <v>13000</v>
      </c>
      <c r="AG59" s="26">
        <v>3500</v>
      </c>
      <c r="AI59">
        <f>IF(AE59&gt;0,AE59/AD59,"")</f>
        <v>8.233058898036733</v>
      </c>
      <c r="AK59">
        <f>AG59/AD59</f>
        <v>2.2165927802406586</v>
      </c>
      <c r="BC59" s="23">
        <v>11944.93</v>
      </c>
      <c r="BD59" s="23">
        <v>14587.86</v>
      </c>
      <c r="BE59" s="23">
        <v>22487.57</v>
      </c>
      <c r="BF59" s="23">
        <v>28060.43</v>
      </c>
      <c r="BG59" s="23">
        <v>48126.53</v>
      </c>
      <c r="BH59" s="23">
        <v>59332.58</v>
      </c>
      <c r="BI59" s="23">
        <v>99139.5</v>
      </c>
    </row>
    <row r="60" spans="1:60" ht="12.75">
      <c r="A60" s="16">
        <v>1977</v>
      </c>
      <c r="B60" s="3">
        <v>25.14593</v>
      </c>
      <c r="C60" s="2">
        <v>15.24522</v>
      </c>
      <c r="D60" s="2">
        <v>4.923252</v>
      </c>
      <c r="E60" s="2">
        <v>3.081198</v>
      </c>
      <c r="F60" s="2">
        <v>1.060147</v>
      </c>
      <c r="G60" s="2">
        <v>0.6717232</v>
      </c>
      <c r="H60" s="2"/>
      <c r="I60" s="2"/>
      <c r="J60" s="2">
        <f t="shared" si="5"/>
        <v>19.578723077651134</v>
      </c>
      <c r="K60" s="2">
        <f t="shared" si="0"/>
        <v>21.53347015346767</v>
      </c>
      <c r="M60" s="4">
        <f t="shared" si="8"/>
        <v>3.4271884454455943</v>
      </c>
      <c r="N60" s="4">
        <f t="shared" si="9"/>
        <v>3.00197509499761</v>
      </c>
      <c r="P60" s="2">
        <f t="shared" si="6"/>
        <v>9.90071</v>
      </c>
      <c r="Q60" s="2">
        <f t="shared" si="7"/>
        <v>10.321968</v>
      </c>
      <c r="AC60" s="6">
        <v>1956</v>
      </c>
      <c r="AD60" s="23">
        <v>1675</v>
      </c>
      <c r="AG60" s="26">
        <v>4700</v>
      </c>
      <c r="AK60">
        <f>AG60/AD60</f>
        <v>2.8059701492537314</v>
      </c>
      <c r="BC60" s="23">
        <v>13006.6</v>
      </c>
      <c r="BD60" s="23">
        <v>15855.17</v>
      </c>
      <c r="BE60" s="23">
        <v>23683.8</v>
      </c>
      <c r="BF60" s="23">
        <v>29818.19</v>
      </c>
      <c r="BG60" s="23">
        <v>49459.88</v>
      </c>
      <c r="BH60" s="23">
        <v>62277.24</v>
      </c>
    </row>
    <row r="61" spans="1:60" ht="12.75">
      <c r="A61" s="16">
        <v>1978</v>
      </c>
      <c r="B61" s="3">
        <v>25.01031</v>
      </c>
      <c r="C61" s="2">
        <v>15.14223</v>
      </c>
      <c r="D61" s="2">
        <v>4.870783</v>
      </c>
      <c r="E61" s="2">
        <v>3.024303</v>
      </c>
      <c r="F61" s="2">
        <v>1.027787</v>
      </c>
      <c r="G61" s="2">
        <v>0.6502023</v>
      </c>
      <c r="H61" s="2"/>
      <c r="I61" s="2"/>
      <c r="J61" s="2">
        <f t="shared" si="5"/>
        <v>19.475100468566765</v>
      </c>
      <c r="K61" s="2">
        <f t="shared" si="0"/>
        <v>21.10106321714599</v>
      </c>
      <c r="M61" s="4">
        <f t="shared" si="8"/>
        <v>3.4544735831776485</v>
      </c>
      <c r="N61" s="4">
        <f t="shared" si="9"/>
        <v>3.0835233482009365</v>
      </c>
      <c r="P61" s="2">
        <f t="shared" si="6"/>
        <v>9.86808</v>
      </c>
      <c r="Q61" s="2">
        <f t="shared" si="7"/>
        <v>10.271446999999998</v>
      </c>
      <c r="AC61" s="6">
        <v>1957</v>
      </c>
      <c r="AD61" s="23">
        <v>1744</v>
      </c>
      <c r="BC61" s="23">
        <v>13953.68</v>
      </c>
      <c r="BD61" s="23">
        <v>17335.72</v>
      </c>
      <c r="BE61" s="23">
        <v>25914.57</v>
      </c>
      <c r="BF61" s="23">
        <v>31952.99</v>
      </c>
      <c r="BG61" s="23">
        <v>53501.56</v>
      </c>
      <c r="BH61" s="23">
        <v>64566.26</v>
      </c>
    </row>
    <row r="62" spans="1:60" ht="12.75">
      <c r="A62" s="16">
        <v>1979</v>
      </c>
      <c r="B62" s="3">
        <v>25.16676</v>
      </c>
      <c r="C62" s="2">
        <v>15.19802</v>
      </c>
      <c r="D62" s="2">
        <v>4.825983</v>
      </c>
      <c r="E62" s="2">
        <v>2.971909</v>
      </c>
      <c r="F62" s="2">
        <v>1.015298</v>
      </c>
      <c r="G62" s="2">
        <v>0.6528543</v>
      </c>
      <c r="H62" s="2"/>
      <c r="I62" s="2"/>
      <c r="J62" s="2">
        <f t="shared" si="5"/>
        <v>19.176020274361896</v>
      </c>
      <c r="K62" s="2">
        <f t="shared" si="0"/>
        <v>21.038159479633478</v>
      </c>
      <c r="M62" s="4">
        <f t="shared" si="8"/>
        <v>3.536587123078287</v>
      </c>
      <c r="N62" s="4">
        <f t="shared" si="9"/>
        <v>3.095901017287097</v>
      </c>
      <c r="P62" s="2">
        <f t="shared" si="6"/>
        <v>9.96874</v>
      </c>
      <c r="Q62" s="2">
        <f t="shared" si="7"/>
        <v>10.372036999999999</v>
      </c>
      <c r="S62" s="2">
        <v>0.7743264</v>
      </c>
      <c r="T62" s="2">
        <v>0.7111707</v>
      </c>
      <c r="U62" s="2">
        <v>0.4977958</v>
      </c>
      <c r="V62" s="2">
        <v>0.4230446</v>
      </c>
      <c r="W62" s="2">
        <v>0.2803907</v>
      </c>
      <c r="X62" s="2">
        <v>0.2453272</v>
      </c>
      <c r="Z62" s="2">
        <f aca="true" t="shared" si="12" ref="Z62:Z75">D62*U62</f>
        <v>2.4023540682714</v>
      </c>
      <c r="AA62" s="2">
        <f aca="true" t="shared" si="13" ref="AA62:AA75">D62*(1-U62)</f>
        <v>2.4236289317286</v>
      </c>
      <c r="AC62" s="6">
        <v>1958</v>
      </c>
      <c r="AD62" s="23">
        <v>1801</v>
      </c>
      <c r="BC62" s="23">
        <v>15820.64</v>
      </c>
      <c r="BD62" s="23">
        <v>18928.71</v>
      </c>
      <c r="BE62" s="23">
        <v>29306.03</v>
      </c>
      <c r="BF62" s="23">
        <v>34521.52</v>
      </c>
      <c r="BG62" s="23">
        <v>57107.57</v>
      </c>
      <c r="BH62" s="23">
        <v>69923.82</v>
      </c>
    </row>
    <row r="63" spans="1:60" ht="12.75">
      <c r="A63" s="16">
        <v>1980</v>
      </c>
      <c r="B63" s="3">
        <v>25.39122</v>
      </c>
      <c r="C63" s="2">
        <v>15.30853</v>
      </c>
      <c r="D63" s="2">
        <v>4.78862</v>
      </c>
      <c r="E63" s="2">
        <v>2.947515</v>
      </c>
      <c r="F63" s="2">
        <v>1.018416</v>
      </c>
      <c r="G63" s="2">
        <v>0.6592243</v>
      </c>
      <c r="H63" s="2"/>
      <c r="I63" s="2"/>
      <c r="J63" s="2">
        <f t="shared" si="5"/>
        <v>18.859353745113467</v>
      </c>
      <c r="K63" s="2">
        <f t="shared" si="0"/>
        <v>21.267421511834307</v>
      </c>
      <c r="M63" s="4">
        <f t="shared" si="8"/>
        <v>3.6294109170038182</v>
      </c>
      <c r="N63" s="4">
        <f t="shared" si="9"/>
        <v>3.0514333863068943</v>
      </c>
      <c r="P63" s="2">
        <f t="shared" si="6"/>
        <v>10.082690000000001</v>
      </c>
      <c r="Q63" s="2">
        <f t="shared" si="7"/>
        <v>10.51991</v>
      </c>
      <c r="S63" s="2">
        <v>0.7951068</v>
      </c>
      <c r="T63" s="2">
        <v>0.73497</v>
      </c>
      <c r="U63" s="2">
        <v>0.5345859</v>
      </c>
      <c r="V63" s="2">
        <v>0.4570614</v>
      </c>
      <c r="W63" s="2">
        <v>0.3103495</v>
      </c>
      <c r="X63" s="2">
        <v>0.2598633</v>
      </c>
      <c r="Z63" s="2">
        <f t="shared" si="12"/>
        <v>2.559928732458</v>
      </c>
      <c r="AA63" s="2">
        <f t="shared" si="13"/>
        <v>2.228691267542</v>
      </c>
      <c r="AC63" s="6">
        <v>1959</v>
      </c>
      <c r="AD63" s="23">
        <v>1854</v>
      </c>
      <c r="AF63" s="23">
        <v>11050</v>
      </c>
      <c r="AG63" s="26">
        <v>5500</v>
      </c>
      <c r="AJ63">
        <f>IF(AF63&gt;0,AF63/AD63,"")</f>
        <v>5.960086299892125</v>
      </c>
      <c r="AK63">
        <f>AG63/AD63</f>
        <v>2.96655879180151</v>
      </c>
      <c r="BC63" s="23">
        <v>17891.16</v>
      </c>
      <c r="BD63" s="23">
        <v>21574.44</v>
      </c>
      <c r="BE63" s="23">
        <v>33266.2</v>
      </c>
      <c r="BF63" s="23">
        <v>38788.74</v>
      </c>
      <c r="BG63" s="23">
        <v>61878.25</v>
      </c>
      <c r="BH63" s="23">
        <v>81768.02</v>
      </c>
    </row>
    <row r="64" spans="1:60" ht="12.75">
      <c r="A64" s="16">
        <v>1981</v>
      </c>
      <c r="B64" s="3">
        <v>25.31413</v>
      </c>
      <c r="C64" s="2">
        <v>15.1528</v>
      </c>
      <c r="D64" s="2">
        <v>4.61483</v>
      </c>
      <c r="E64" s="2">
        <v>2.826609</v>
      </c>
      <c r="F64" s="2">
        <v>0.9648508</v>
      </c>
      <c r="G64" s="2">
        <v>0.6179046</v>
      </c>
      <c r="H64" s="2"/>
      <c r="I64" s="2"/>
      <c r="J64" s="2">
        <f t="shared" si="5"/>
        <v>18.230253222212262</v>
      </c>
      <c r="K64" s="2">
        <f t="shared" si="0"/>
        <v>20.90761306483662</v>
      </c>
      <c r="M64" s="4">
        <f t="shared" si="8"/>
        <v>3.8344631411060046</v>
      </c>
      <c r="N64" s="4">
        <f t="shared" si="9"/>
        <v>3.1220296419307405</v>
      </c>
      <c r="P64" s="2">
        <f t="shared" si="6"/>
        <v>10.16133</v>
      </c>
      <c r="Q64" s="2">
        <f t="shared" si="7"/>
        <v>10.537969999999998</v>
      </c>
      <c r="S64" s="2">
        <v>0.8237521</v>
      </c>
      <c r="T64" s="2">
        <v>0.7694629</v>
      </c>
      <c r="U64" s="2">
        <v>0.5840617</v>
      </c>
      <c r="V64" s="2">
        <v>0.5161003</v>
      </c>
      <c r="W64" s="2">
        <v>0.3589437</v>
      </c>
      <c r="X64" s="2">
        <v>0.2914499</v>
      </c>
      <c r="Z64" s="2">
        <f t="shared" si="12"/>
        <v>2.6953454550110005</v>
      </c>
      <c r="AA64" s="2">
        <f t="shared" si="13"/>
        <v>1.9194845449890001</v>
      </c>
      <c r="AC64" s="6">
        <v>1960</v>
      </c>
      <c r="AD64" s="23">
        <v>1992</v>
      </c>
      <c r="AE64" s="23">
        <v>17000</v>
      </c>
      <c r="AI64">
        <f>IF(AE64&gt;0,AE64/AD64,"")</f>
        <v>8.534136546184738</v>
      </c>
      <c r="BC64" s="23">
        <v>19997.07</v>
      </c>
      <c r="BD64" s="23">
        <v>23903.57</v>
      </c>
      <c r="BE64" s="23">
        <v>35375.52</v>
      </c>
      <c r="BF64" s="23">
        <v>42019.38</v>
      </c>
      <c r="BG64" s="23">
        <v>64178.4</v>
      </c>
      <c r="BH64" s="23">
        <v>88115.66</v>
      </c>
    </row>
    <row r="65" spans="1:60" ht="12.75">
      <c r="A65" s="16">
        <v>1982</v>
      </c>
      <c r="B65" s="3">
        <v>25.81663</v>
      </c>
      <c r="C65" s="2">
        <v>15.43506</v>
      </c>
      <c r="D65" s="2">
        <v>4.668778</v>
      </c>
      <c r="E65" s="2">
        <v>2.867352</v>
      </c>
      <c r="F65" s="2">
        <v>0.9954777</v>
      </c>
      <c r="G65" s="2">
        <v>0.6296257</v>
      </c>
      <c r="H65" s="2"/>
      <c r="I65" s="2"/>
      <c r="J65" s="2">
        <f t="shared" si="5"/>
        <v>18.0843820436672</v>
      </c>
      <c r="K65" s="2">
        <f t="shared" si="0"/>
        <v>21.322018309716164</v>
      </c>
      <c r="M65" s="4">
        <f t="shared" si="8"/>
        <v>3.886458314320277</v>
      </c>
      <c r="N65" s="4">
        <f t="shared" si="9"/>
        <v>3.041100670620142</v>
      </c>
      <c r="P65" s="2">
        <f t="shared" si="6"/>
        <v>10.38157</v>
      </c>
      <c r="Q65" s="2">
        <f t="shared" si="7"/>
        <v>10.766282</v>
      </c>
      <c r="S65" s="2">
        <v>0.8466536</v>
      </c>
      <c r="T65" s="2">
        <v>0.8002273</v>
      </c>
      <c r="U65" s="2">
        <v>0.6459098</v>
      </c>
      <c r="V65" s="2">
        <v>0.5693564</v>
      </c>
      <c r="W65" s="2">
        <v>0.4022674</v>
      </c>
      <c r="X65" s="2">
        <v>0.3179355</v>
      </c>
      <c r="Z65" s="2">
        <f t="shared" si="12"/>
        <v>3.0156094642244</v>
      </c>
      <c r="AA65" s="2">
        <f t="shared" si="13"/>
        <v>1.6531685357756</v>
      </c>
      <c r="AC65" s="6">
        <v>1961</v>
      </c>
      <c r="AD65" s="23">
        <v>2073</v>
      </c>
      <c r="BC65" s="23">
        <v>21834.92</v>
      </c>
      <c r="BD65" s="23">
        <v>26326.05</v>
      </c>
      <c r="BE65" s="23">
        <v>39024.6</v>
      </c>
      <c r="BF65" s="23">
        <v>46723.48</v>
      </c>
      <c r="BG65" s="23">
        <v>74754.78</v>
      </c>
      <c r="BH65" s="23">
        <v>94769.77</v>
      </c>
    </row>
    <row r="66" spans="1:60" ht="12.75">
      <c r="A66" s="16">
        <v>1983</v>
      </c>
      <c r="B66" s="3">
        <v>25.32151</v>
      </c>
      <c r="C66" s="2">
        <v>15.16413</v>
      </c>
      <c r="D66" s="2">
        <v>4.682786</v>
      </c>
      <c r="E66" s="2">
        <v>2.893658</v>
      </c>
      <c r="F66" s="2">
        <v>1.021781</v>
      </c>
      <c r="G66" s="2">
        <v>0.6556436</v>
      </c>
      <c r="H66" s="2"/>
      <c r="I66" s="2"/>
      <c r="J66" s="2">
        <f t="shared" si="5"/>
        <v>18.493312602605453</v>
      </c>
      <c r="K66" s="2">
        <f t="shared" si="0"/>
        <v>21.819937960009277</v>
      </c>
      <c r="M66" s="4">
        <f t="shared" si="8"/>
        <v>3.745112008392057</v>
      </c>
      <c r="N66" s="4">
        <f t="shared" si="9"/>
        <v>2.9511277476758657</v>
      </c>
      <c r="P66" s="2">
        <f t="shared" si="6"/>
        <v>10.15738</v>
      </c>
      <c r="Q66" s="2">
        <f t="shared" si="7"/>
        <v>10.481344</v>
      </c>
      <c r="S66" s="2">
        <v>0.8304372</v>
      </c>
      <c r="T66" s="2">
        <v>0.7784913</v>
      </c>
      <c r="U66" s="2">
        <v>0.6242986</v>
      </c>
      <c r="V66" s="2">
        <v>0.5409802</v>
      </c>
      <c r="W66" s="2">
        <v>0.3767937</v>
      </c>
      <c r="X66" s="2">
        <v>0.2907612</v>
      </c>
      <c r="Z66" s="2">
        <f t="shared" si="12"/>
        <v>2.9234567438996004</v>
      </c>
      <c r="AA66" s="2">
        <f t="shared" si="13"/>
        <v>1.7593292561004</v>
      </c>
      <c r="AC66" s="6">
        <v>1962</v>
      </c>
      <c r="AD66" s="23">
        <v>2114</v>
      </c>
      <c r="BC66" s="23">
        <v>23738.76</v>
      </c>
      <c r="BD66" s="23">
        <v>27945.74</v>
      </c>
      <c r="BE66" s="23">
        <v>39933.91</v>
      </c>
      <c r="BF66" s="23">
        <v>48855.83</v>
      </c>
      <c r="BG66" s="23">
        <v>84485.7</v>
      </c>
      <c r="BH66" s="23">
        <v>99304.46</v>
      </c>
    </row>
    <row r="67" spans="1:59" ht="12.75">
      <c r="A67" s="16">
        <v>1984</v>
      </c>
      <c r="B67" s="3">
        <v>25.49724</v>
      </c>
      <c r="C67" s="2">
        <v>15.24998</v>
      </c>
      <c r="D67" s="2">
        <v>4.75242</v>
      </c>
      <c r="E67" s="2">
        <v>2.958257</v>
      </c>
      <c r="F67" s="2">
        <v>1.027169</v>
      </c>
      <c r="H67" s="2"/>
      <c r="I67" s="2"/>
      <c r="J67" s="2">
        <f t="shared" si="5"/>
        <v>18.638958569633417</v>
      </c>
      <c r="K67" s="2">
        <f t="shared" si="0"/>
        <v>21.613598966421318</v>
      </c>
      <c r="M67" s="4">
        <f t="shared" si="8"/>
        <v>3.6979288674469375</v>
      </c>
      <c r="N67" s="4">
        <f t="shared" si="9"/>
        <v>2.987508429518711</v>
      </c>
      <c r="P67" s="2">
        <f t="shared" si="6"/>
        <v>10.24726</v>
      </c>
      <c r="Q67" s="2">
        <f t="shared" si="7"/>
        <v>10.49756</v>
      </c>
      <c r="S67" s="2">
        <v>0.8340594</v>
      </c>
      <c r="T67" s="2">
        <v>0.7866278</v>
      </c>
      <c r="U67" s="2">
        <v>0.6450419</v>
      </c>
      <c r="V67" s="2">
        <v>0.5663366</v>
      </c>
      <c r="W67" s="2">
        <v>0.4114695</v>
      </c>
      <c r="Z67" s="2">
        <f t="shared" si="12"/>
        <v>3.0655100263979995</v>
      </c>
      <c r="AA67" s="2">
        <f t="shared" si="13"/>
        <v>1.6869099736020001</v>
      </c>
      <c r="AC67" s="6">
        <v>1963</v>
      </c>
      <c r="AD67" s="23">
        <v>2170</v>
      </c>
      <c r="AF67" s="23">
        <v>12826</v>
      </c>
      <c r="AJ67">
        <f aca="true" t="shared" si="14" ref="AJ67:AJ100">IF(AF67&gt;0,AF67/AD67,"")</f>
        <v>5.910599078341014</v>
      </c>
      <c r="AP67" s="10"/>
      <c r="BC67" s="23">
        <v>25841.46</v>
      </c>
      <c r="BD67" s="23">
        <v>29991.62</v>
      </c>
      <c r="BE67" s="23">
        <v>45611.88</v>
      </c>
      <c r="BF67" s="23">
        <v>51966.46</v>
      </c>
      <c r="BG67" s="23">
        <v>91566.41</v>
      </c>
    </row>
    <row r="68" spans="1:61" ht="12.75">
      <c r="A68" s="16">
        <v>1985</v>
      </c>
      <c r="B68" s="3">
        <v>25.93063</v>
      </c>
      <c r="C68" s="2">
        <v>15.6284</v>
      </c>
      <c r="D68" s="2">
        <v>5.018337</v>
      </c>
      <c r="E68" s="2">
        <v>3.188642</v>
      </c>
      <c r="F68" s="2">
        <v>1.142333</v>
      </c>
      <c r="G68" s="2">
        <v>0.7490699</v>
      </c>
      <c r="H68" s="2">
        <v>0.3501919</v>
      </c>
      <c r="I68" s="2"/>
      <c r="J68" s="2">
        <f t="shared" si="5"/>
        <v>19.35293126314324</v>
      </c>
      <c r="K68" s="2">
        <f t="shared" si="0"/>
        <v>22.76317831982986</v>
      </c>
      <c r="M68" s="4">
        <f t="shared" si="8"/>
        <v>3.4873978019619267</v>
      </c>
      <c r="N68" s="4">
        <f t="shared" si="9"/>
        <v>2.799294237745299</v>
      </c>
      <c r="P68" s="2">
        <f t="shared" si="6"/>
        <v>10.302230000000002</v>
      </c>
      <c r="Q68" s="2">
        <f t="shared" si="7"/>
        <v>10.610063</v>
      </c>
      <c r="S68" s="2">
        <v>0.8156284</v>
      </c>
      <c r="T68" s="2">
        <v>0.7679508</v>
      </c>
      <c r="U68" s="2">
        <v>0.6183138</v>
      </c>
      <c r="V68" s="2">
        <v>0.5584949</v>
      </c>
      <c r="W68" s="2">
        <v>0.3912784</v>
      </c>
      <c r="X68" s="2">
        <v>0.3589936</v>
      </c>
      <c r="Y68" s="2">
        <v>0.2273652</v>
      </c>
      <c r="Z68" s="2">
        <f t="shared" si="12"/>
        <v>3.1029070201506</v>
      </c>
      <c r="AA68" s="2">
        <f t="shared" si="13"/>
        <v>1.9154299798493999</v>
      </c>
      <c r="AC68" s="6">
        <v>1964</v>
      </c>
      <c r="AD68" s="23">
        <v>2265</v>
      </c>
      <c r="AF68" s="23">
        <v>12930</v>
      </c>
      <c r="AG68" s="26">
        <v>7000</v>
      </c>
      <c r="AJ68">
        <f t="shared" si="14"/>
        <v>5.708609271523179</v>
      </c>
      <c r="AK68">
        <f>AG68/AD68</f>
        <v>3.0905077262693155</v>
      </c>
      <c r="AP68" s="10"/>
      <c r="BC68" s="23">
        <v>27939.4</v>
      </c>
      <c r="BD68" s="23">
        <v>33743</v>
      </c>
      <c r="BE68" s="23">
        <v>48747.25</v>
      </c>
      <c r="BF68" s="23">
        <v>60074.02</v>
      </c>
      <c r="BG68" s="23">
        <v>100037.7</v>
      </c>
      <c r="BH68" s="23">
        <v>127693.2</v>
      </c>
      <c r="BI68" s="23">
        <v>265192.3</v>
      </c>
    </row>
    <row r="69" spans="1:61" ht="12.75">
      <c r="A69" s="16">
        <v>1986</v>
      </c>
      <c r="B69" s="3">
        <v>26.60606</v>
      </c>
      <c r="C69" s="2">
        <v>16.17255</v>
      </c>
      <c r="D69" s="2">
        <v>5.393577</v>
      </c>
      <c r="E69" s="2">
        <v>3.4754</v>
      </c>
      <c r="F69" s="2">
        <v>1.285958</v>
      </c>
      <c r="G69" s="2">
        <v>0.8506399</v>
      </c>
      <c r="H69" s="2">
        <v>0.3559457</v>
      </c>
      <c r="I69" s="2"/>
      <c r="J69" s="2">
        <f t="shared" si="5"/>
        <v>20.271986908245715</v>
      </c>
      <c r="K69" s="2">
        <f>100*(F69/D69)</f>
        <v>23.84239624279027</v>
      </c>
      <c r="M69" s="4">
        <f t="shared" si="8"/>
        <v>3.2584294577001103</v>
      </c>
      <c r="N69" s="4">
        <f t="shared" si="9"/>
        <v>2.6500603191409504</v>
      </c>
      <c r="P69" s="2">
        <f t="shared" si="6"/>
        <v>10.433509999999998</v>
      </c>
      <c r="Q69" s="2">
        <f t="shared" si="7"/>
        <v>10.778973</v>
      </c>
      <c r="S69" s="2">
        <v>0.793584</v>
      </c>
      <c r="T69" s="2">
        <v>0.7435486</v>
      </c>
      <c r="U69" s="2">
        <v>0.5936148</v>
      </c>
      <c r="V69" s="2">
        <v>0.5373788</v>
      </c>
      <c r="W69" s="2">
        <v>0.4005731</v>
      </c>
      <c r="X69" s="2">
        <v>0.3731898</v>
      </c>
      <c r="Y69" s="2">
        <v>0.2579495</v>
      </c>
      <c r="Z69" s="2">
        <f t="shared" si="12"/>
        <v>3.2017071321395996</v>
      </c>
      <c r="AA69" s="2">
        <f t="shared" si="13"/>
        <v>2.1918698678604</v>
      </c>
      <c r="AC69" s="6">
        <v>1965</v>
      </c>
      <c r="AD69" s="23">
        <v>2435</v>
      </c>
      <c r="AE69" s="23">
        <v>21000</v>
      </c>
      <c r="AF69" s="23">
        <v>13124</v>
      </c>
      <c r="AI69">
        <f>IF(AE69&gt;0,AE69/AD69,"")</f>
        <v>8.624229979466119</v>
      </c>
      <c r="AJ69">
        <f t="shared" si="14"/>
        <v>5.389733059548255</v>
      </c>
      <c r="AP69" s="10"/>
      <c r="BC69" s="23">
        <v>29828.11</v>
      </c>
      <c r="BD69" s="23">
        <v>34835.38</v>
      </c>
      <c r="BE69" s="23">
        <v>53781.07</v>
      </c>
      <c r="BF69" s="23">
        <v>64198.62</v>
      </c>
      <c r="BG69" s="23">
        <v>122332.4</v>
      </c>
      <c r="BH69" s="23">
        <v>145415.2</v>
      </c>
      <c r="BI69" s="23">
        <v>375719.8</v>
      </c>
    </row>
    <row r="70" spans="1:61" ht="12.75">
      <c r="A70" s="16">
        <v>1987</v>
      </c>
      <c r="B70" s="3">
        <v>28.65742</v>
      </c>
      <c r="C70" s="2">
        <v>17.94442</v>
      </c>
      <c r="D70" s="2">
        <v>6.667771</v>
      </c>
      <c r="E70" s="2">
        <v>4.525472</v>
      </c>
      <c r="F70" s="2">
        <v>1.891813</v>
      </c>
      <c r="G70" s="2">
        <v>1.410343</v>
      </c>
      <c r="H70" s="2">
        <v>0.5973213</v>
      </c>
      <c r="I70" s="2"/>
      <c r="J70" s="2">
        <f t="shared" si="5"/>
        <v>23.26717129455478</v>
      </c>
      <c r="K70" s="2">
        <f>100*(F70/D70)</f>
        <v>28.37249509618732</v>
      </c>
      <c r="M70" s="4">
        <f t="shared" si="8"/>
        <v>2.726700711361825</v>
      </c>
      <c r="N70" s="4">
        <f t="shared" si="9"/>
        <v>2.208004978154397</v>
      </c>
      <c r="P70" s="2">
        <f t="shared" si="6"/>
        <v>10.712999999999997</v>
      </c>
      <c r="Q70" s="2">
        <f t="shared" si="7"/>
        <v>11.276649</v>
      </c>
      <c r="S70" s="2">
        <v>0.7577305</v>
      </c>
      <c r="T70" s="2">
        <v>0.6921172</v>
      </c>
      <c r="U70" s="2">
        <v>0.5144865</v>
      </c>
      <c r="V70" s="2">
        <v>0.4368556</v>
      </c>
      <c r="W70" s="2">
        <v>0.3140386</v>
      </c>
      <c r="X70" s="2">
        <v>0.2571202</v>
      </c>
      <c r="Y70" s="2">
        <v>0.1382207</v>
      </c>
      <c r="Z70" s="2">
        <f t="shared" si="12"/>
        <v>3.4304781645915</v>
      </c>
      <c r="AA70" s="2">
        <f t="shared" si="13"/>
        <v>3.2372928354085</v>
      </c>
      <c r="AC70" s="6">
        <v>1966</v>
      </c>
      <c r="AD70" s="23">
        <v>2523</v>
      </c>
      <c r="AF70" s="23">
        <v>13229</v>
      </c>
      <c r="AJ70">
        <f t="shared" si="14"/>
        <v>5.243361078081649</v>
      </c>
      <c r="AP70" s="10"/>
      <c r="BC70" s="23">
        <v>32313.35</v>
      </c>
      <c r="BD70" s="23">
        <v>38939.73</v>
      </c>
      <c r="BE70" s="23">
        <v>62310.95</v>
      </c>
      <c r="BF70" s="23">
        <v>84944.88</v>
      </c>
      <c r="BG70" s="23">
        <v>150529.1</v>
      </c>
      <c r="BH70" s="23">
        <v>180612.1</v>
      </c>
      <c r="BI70" s="23">
        <v>484956.8</v>
      </c>
    </row>
    <row r="71" spans="1:61" ht="12.75">
      <c r="A71" s="16">
        <v>1988</v>
      </c>
      <c r="B71" s="3">
        <v>30.27938</v>
      </c>
      <c r="C71" s="2">
        <v>19.83991</v>
      </c>
      <c r="D71" s="2">
        <v>8.41053</v>
      </c>
      <c r="E71" s="2">
        <v>6.036857</v>
      </c>
      <c r="F71" s="2">
        <v>2.988147</v>
      </c>
      <c r="G71" s="2">
        <v>2.12515</v>
      </c>
      <c r="H71" s="2">
        <v>0.9840698</v>
      </c>
      <c r="I71" s="2"/>
      <c r="J71" s="2">
        <f>100*(D71/B71)</f>
        <v>27.776427390521206</v>
      </c>
      <c r="K71" s="2">
        <f>100*(F71/D71)</f>
        <v>35.52864088232252</v>
      </c>
      <c r="M71" s="4">
        <f t="shared" si="8"/>
        <v>2.253895027232166</v>
      </c>
      <c r="N71" s="4">
        <f t="shared" si="9"/>
        <v>1.8162711199708597</v>
      </c>
      <c r="P71" s="2">
        <f t="shared" si="6"/>
        <v>10.43947</v>
      </c>
      <c r="Q71" s="2">
        <f t="shared" si="7"/>
        <v>11.42938</v>
      </c>
      <c r="S71" s="2">
        <v>0.6980594</v>
      </c>
      <c r="T71" s="2">
        <v>0.6125281</v>
      </c>
      <c r="U71" s="2">
        <v>0.3857369</v>
      </c>
      <c r="V71" s="2">
        <v>0.2936624</v>
      </c>
      <c r="W71" s="2">
        <v>0.1736226</v>
      </c>
      <c r="X71" s="2">
        <v>0.1222136</v>
      </c>
      <c r="Y71" s="2">
        <v>0.0561044</v>
      </c>
      <c r="Z71" s="2">
        <f t="shared" si="12"/>
        <v>3.2442517695569997</v>
      </c>
      <c r="AA71" s="2">
        <f t="shared" si="13"/>
        <v>5.166278230443</v>
      </c>
      <c r="AC71" s="6">
        <v>1967</v>
      </c>
      <c r="AD71" s="23">
        <v>2684</v>
      </c>
      <c r="AF71" s="23">
        <v>14657</v>
      </c>
      <c r="AJ71">
        <f t="shared" si="14"/>
        <v>5.460879284649776</v>
      </c>
      <c r="AP71" s="10"/>
      <c r="BC71" s="23">
        <v>34373.15</v>
      </c>
      <c r="BD71" s="23">
        <v>41801.51</v>
      </c>
      <c r="BE71" s="23">
        <v>72815.89</v>
      </c>
      <c r="BF71" s="23">
        <v>97860.45</v>
      </c>
      <c r="BG71" s="23">
        <v>217638</v>
      </c>
      <c r="BH71" s="23">
        <v>402890.6</v>
      </c>
      <c r="BI71" s="23">
        <v>826784.3</v>
      </c>
    </row>
    <row r="72" spans="1:61" ht="12.75">
      <c r="A72" s="16">
        <v>1989</v>
      </c>
      <c r="B72" s="3">
        <v>27.64051</v>
      </c>
      <c r="C72" s="2">
        <v>17.45747</v>
      </c>
      <c r="D72" s="2">
        <v>6.430696</v>
      </c>
      <c r="E72" s="2">
        <v>4.294308</v>
      </c>
      <c r="F72" s="2">
        <v>1.788337</v>
      </c>
      <c r="G72" s="2">
        <v>1.309537</v>
      </c>
      <c r="H72" s="2">
        <v>0.5135814</v>
      </c>
      <c r="I72" s="2"/>
      <c r="J72" s="2">
        <f>100*(D72/B72)</f>
        <v>23.265475202881568</v>
      </c>
      <c r="K72" s="2">
        <f>100*(F72/D72)</f>
        <v>27.809384862851548</v>
      </c>
      <c r="M72" s="4">
        <f t="shared" si="8"/>
        <v>2.7269361177865488</v>
      </c>
      <c r="N72" s="4">
        <f t="shared" si="9"/>
        <v>2.2512818560849266</v>
      </c>
      <c r="P72" s="2">
        <f t="shared" si="6"/>
        <v>10.183039999999998</v>
      </c>
      <c r="Q72" s="2">
        <f t="shared" si="7"/>
        <v>11.026774</v>
      </c>
      <c r="S72" s="2">
        <v>0.7530036</v>
      </c>
      <c r="T72" s="2">
        <v>0.6918232</v>
      </c>
      <c r="U72" s="2">
        <v>0.5170796</v>
      </c>
      <c r="V72" s="2">
        <v>0.4516248</v>
      </c>
      <c r="W72" s="2">
        <v>0.3568626</v>
      </c>
      <c r="X72" s="2">
        <v>0.2976944</v>
      </c>
      <c r="Y72" s="2">
        <v>0.1817652</v>
      </c>
      <c r="Z72" s="2">
        <f t="shared" si="12"/>
        <v>3.3251817154016</v>
      </c>
      <c r="AA72" s="2">
        <f t="shared" si="13"/>
        <v>3.1055142845984003</v>
      </c>
      <c r="AC72" s="6">
        <v>1968</v>
      </c>
      <c r="AD72" s="23">
        <v>2838</v>
      </c>
      <c r="AF72" s="23">
        <v>14728</v>
      </c>
      <c r="AG72" s="26">
        <v>9500</v>
      </c>
      <c r="AJ72">
        <f t="shared" si="14"/>
        <v>5.189570119802678</v>
      </c>
      <c r="AK72">
        <f>AG72/AD72</f>
        <v>3.347427766032417</v>
      </c>
      <c r="AP72" s="10"/>
      <c r="BC72" s="23">
        <v>35701</v>
      </c>
      <c r="BD72" s="23">
        <v>45796.38</v>
      </c>
      <c r="BE72" s="23">
        <v>75946.73</v>
      </c>
      <c r="BF72" s="23">
        <v>98192.11</v>
      </c>
      <c r="BG72" s="23">
        <v>155707.9</v>
      </c>
      <c r="BH72" s="23">
        <v>285008.6</v>
      </c>
      <c r="BI72" s="23">
        <v>497566.2</v>
      </c>
    </row>
    <row r="73" spans="1:61" ht="12.75">
      <c r="A73" s="16">
        <v>1990</v>
      </c>
      <c r="B73" s="3">
        <v>27.66448</v>
      </c>
      <c r="C73" s="2">
        <v>17.36717</v>
      </c>
      <c r="D73" s="2">
        <v>6.336555</v>
      </c>
      <c r="E73" s="2">
        <v>4.235585</v>
      </c>
      <c r="F73" s="2">
        <v>1.786155</v>
      </c>
      <c r="G73" s="2">
        <v>1.327175</v>
      </c>
      <c r="H73" s="2">
        <v>0.5506537</v>
      </c>
      <c r="I73" s="2"/>
      <c r="J73" s="2">
        <f>100*(D73/B73)</f>
        <v>22.90502116793809</v>
      </c>
      <c r="K73" s="2">
        <f>100*(F73/D73)</f>
        <v>28.188108522690957</v>
      </c>
      <c r="M73" s="4">
        <f t="shared" si="8"/>
        <v>2.7783126224789885</v>
      </c>
      <c r="N73" s="4">
        <f t="shared" si="9"/>
        <v>2.2218966657817276</v>
      </c>
      <c r="P73" s="2">
        <f t="shared" si="6"/>
        <v>10.29731</v>
      </c>
      <c r="Q73" s="2">
        <f t="shared" si="7"/>
        <v>11.030615000000001</v>
      </c>
      <c r="S73" s="2">
        <v>0.7949804</v>
      </c>
      <c r="T73" s="2">
        <v>0.738674</v>
      </c>
      <c r="U73" s="2">
        <v>0.5587531</v>
      </c>
      <c r="V73" s="2">
        <v>0.4815498</v>
      </c>
      <c r="W73" s="2">
        <v>0.3593514</v>
      </c>
      <c r="X73" s="2">
        <v>0.2876199</v>
      </c>
      <c r="Y73" s="2">
        <v>0.1532013</v>
      </c>
      <c r="Z73" s="2">
        <f t="shared" si="12"/>
        <v>3.5405697495705</v>
      </c>
      <c r="AA73" s="2">
        <f t="shared" si="13"/>
        <v>2.7959852504294997</v>
      </c>
      <c r="AC73" s="6">
        <v>1969</v>
      </c>
      <c r="AD73" s="23">
        <v>3151</v>
      </c>
      <c r="AF73" s="23">
        <v>17378</v>
      </c>
      <c r="AJ73">
        <f t="shared" si="14"/>
        <v>5.515074579498572</v>
      </c>
      <c r="AP73" s="10"/>
      <c r="BC73" s="23">
        <v>37890.71</v>
      </c>
      <c r="BD73" s="23">
        <v>46505.2</v>
      </c>
      <c r="BE73" s="23">
        <v>75960.98</v>
      </c>
      <c r="BF73" s="23">
        <v>98159.09</v>
      </c>
      <c r="BG73" s="23">
        <v>154996.1</v>
      </c>
      <c r="BH73" s="23">
        <v>274948.9</v>
      </c>
      <c r="BI73" s="23">
        <v>496544.9</v>
      </c>
    </row>
    <row r="74" spans="1:61" ht="12.75">
      <c r="A74" s="16">
        <v>1991</v>
      </c>
      <c r="B74" s="3">
        <v>28.22485</v>
      </c>
      <c r="C74" s="2">
        <v>17.69532</v>
      </c>
      <c r="D74" s="2">
        <v>6.412619</v>
      </c>
      <c r="E74" s="2">
        <v>4.279901</v>
      </c>
      <c r="F74" s="2">
        <v>1.812491</v>
      </c>
      <c r="G74" s="2">
        <v>1.347614</v>
      </c>
      <c r="H74" s="2">
        <v>0.5682496</v>
      </c>
      <c r="I74" s="2"/>
      <c r="J74" s="2">
        <f aca="true" t="shared" si="15" ref="J74:J84">100*(D74/B74)</f>
        <v>22.719762903965833</v>
      </c>
      <c r="K74" s="2">
        <f aca="true" t="shared" si="16" ref="K74:K84">100*(F74/D74)</f>
        <v>28.2644423440719</v>
      </c>
      <c r="M74" s="4">
        <f t="shared" si="8"/>
        <v>2.8058062632601617</v>
      </c>
      <c r="N74" s="4">
        <f t="shared" si="9"/>
        <v>2.2161135236442937</v>
      </c>
      <c r="P74" s="2">
        <f t="shared" si="6"/>
        <v>10.529530000000001</v>
      </c>
      <c r="Q74" s="2">
        <f t="shared" si="7"/>
        <v>11.282701</v>
      </c>
      <c r="S74" s="2">
        <v>0.8221124</v>
      </c>
      <c r="T74" s="2">
        <v>0.772997</v>
      </c>
      <c r="U74" s="2">
        <v>0.6070204</v>
      </c>
      <c r="V74" s="2">
        <v>0.5306801</v>
      </c>
      <c r="W74" s="2">
        <v>0.4052241</v>
      </c>
      <c r="X74" s="2">
        <v>0.3310893</v>
      </c>
      <c r="Y74" s="2">
        <v>0.1940437</v>
      </c>
      <c r="Z74" s="2">
        <f t="shared" si="12"/>
        <v>3.8925905504276</v>
      </c>
      <c r="AA74" s="2">
        <f t="shared" si="13"/>
        <v>2.5200284495724</v>
      </c>
      <c r="AC74" s="6">
        <v>1970</v>
      </c>
      <c r="AD74" s="23">
        <v>3397</v>
      </c>
      <c r="AE74" s="23">
        <v>27000</v>
      </c>
      <c r="AF74" s="23">
        <v>17899</v>
      </c>
      <c r="AG74" s="26">
        <v>9500</v>
      </c>
      <c r="AI74">
        <f>IF(AE74&gt;0,AE74/AD74,"")</f>
        <v>7.94818957904033</v>
      </c>
      <c r="AJ74">
        <f t="shared" si="14"/>
        <v>5.269060936120106</v>
      </c>
      <c r="AK74">
        <f>AG74/AD74</f>
        <v>2.796585222254931</v>
      </c>
      <c r="AP74" s="10"/>
      <c r="BC74" s="23">
        <v>38997.36</v>
      </c>
      <c r="BD74" s="23">
        <v>47311.15</v>
      </c>
      <c r="BE74" s="23">
        <v>77475.22</v>
      </c>
      <c r="BF74" s="23">
        <v>98494.42</v>
      </c>
      <c r="BG74" s="23">
        <v>155263</v>
      </c>
      <c r="BH74" s="23">
        <v>278564.2</v>
      </c>
      <c r="BI74" s="23">
        <v>495230.8</v>
      </c>
    </row>
    <row r="75" spans="1:61" ht="12.75">
      <c r="A75" s="16">
        <v>1992</v>
      </c>
      <c r="B75" s="3">
        <v>28.51669</v>
      </c>
      <c r="C75" s="2">
        <v>17.95412</v>
      </c>
      <c r="D75" s="2">
        <v>6.546458</v>
      </c>
      <c r="E75" s="2">
        <v>4.37582</v>
      </c>
      <c r="F75" s="2">
        <v>1.868174</v>
      </c>
      <c r="G75" s="2">
        <v>1.365793</v>
      </c>
      <c r="H75" s="2">
        <v>0.5688599</v>
      </c>
      <c r="I75" s="2"/>
      <c r="J75" s="2">
        <f t="shared" si="15"/>
        <v>22.956584372169424</v>
      </c>
      <c r="K75" s="2">
        <f t="shared" si="16"/>
        <v>28.53717231516646</v>
      </c>
      <c r="M75" s="4">
        <f t="shared" si="8"/>
        <v>2.7707948251647903</v>
      </c>
      <c r="N75" s="4">
        <f t="shared" si="9"/>
        <v>2.1958190226765844</v>
      </c>
      <c r="P75" s="2">
        <f t="shared" si="6"/>
        <v>10.562570000000001</v>
      </c>
      <c r="Q75" s="2">
        <f t="shared" si="7"/>
        <v>11.407661999999998</v>
      </c>
      <c r="S75" s="2">
        <v>0.8247042</v>
      </c>
      <c r="T75" s="2">
        <v>0.7761447</v>
      </c>
      <c r="U75" s="2">
        <v>0.6138089</v>
      </c>
      <c r="V75" s="2">
        <v>0.538444</v>
      </c>
      <c r="W75" s="2">
        <v>0.4070852</v>
      </c>
      <c r="X75" s="2">
        <v>0.326298</v>
      </c>
      <c r="Y75" s="2">
        <v>0.1812535</v>
      </c>
      <c r="Z75" s="2">
        <f t="shared" si="12"/>
        <v>4.0182741838762</v>
      </c>
      <c r="AA75" s="2">
        <f t="shared" si="13"/>
        <v>2.5281838161238004</v>
      </c>
      <c r="AC75" s="6">
        <v>1971</v>
      </c>
      <c r="AD75" s="23">
        <v>3749</v>
      </c>
      <c r="AF75" s="23">
        <v>18973</v>
      </c>
      <c r="AJ75">
        <f t="shared" si="14"/>
        <v>5.060816217658042</v>
      </c>
      <c r="AP75" s="10"/>
      <c r="BC75" s="23">
        <v>39139.77</v>
      </c>
      <c r="BD75" s="23">
        <v>48101.47</v>
      </c>
      <c r="BE75" s="23">
        <v>78659.55</v>
      </c>
      <c r="BF75" s="23">
        <v>99637.41</v>
      </c>
      <c r="BG75" s="23">
        <v>156365.4</v>
      </c>
      <c r="BH75" s="23">
        <v>307039.9</v>
      </c>
      <c r="BI75" s="23">
        <v>507485.3</v>
      </c>
    </row>
    <row r="76" spans="1:61" ht="12.75">
      <c r="A76" s="16">
        <v>1993</v>
      </c>
      <c r="B76" s="3">
        <v>29.40124</v>
      </c>
      <c r="C76" s="2">
        <v>18.66438</v>
      </c>
      <c r="D76" s="2">
        <v>6.955285</v>
      </c>
      <c r="E76" s="2">
        <v>4.686687</v>
      </c>
      <c r="F76" s="2">
        <v>2.078933</v>
      </c>
      <c r="G76" s="2">
        <v>1.457244</v>
      </c>
      <c r="H76" s="2">
        <v>0.6132579</v>
      </c>
      <c r="I76" s="2"/>
      <c r="J76" s="2">
        <f t="shared" si="15"/>
        <v>23.65643421842072</v>
      </c>
      <c r="K76" s="2">
        <f t="shared" si="16"/>
        <v>29.889975752251708</v>
      </c>
      <c r="M76" s="4">
        <f t="shared" si="8"/>
        <v>2.6741594249772858</v>
      </c>
      <c r="N76" s="4">
        <f t="shared" si="9"/>
        <v>2.1029363684868074</v>
      </c>
      <c r="P76" s="2">
        <f t="shared" si="6"/>
        <v>10.73686</v>
      </c>
      <c r="Q76" s="2">
        <f t="shared" si="7"/>
        <v>11.709095000000001</v>
      </c>
      <c r="S76" s="2">
        <v>0.7926338</v>
      </c>
      <c r="T76" s="2">
        <v>0.7604257</v>
      </c>
      <c r="AC76" s="6">
        <v>1972</v>
      </c>
      <c r="AD76" s="23">
        <v>4102</v>
      </c>
      <c r="AF76" s="23">
        <v>22012</v>
      </c>
      <c r="AJ76">
        <f t="shared" si="14"/>
        <v>5.366162847391516</v>
      </c>
      <c r="AP76" s="10"/>
      <c r="BC76" s="23">
        <v>39743.75</v>
      </c>
      <c r="BD76" s="23">
        <v>49327.8</v>
      </c>
      <c r="BE76" s="23">
        <v>84712.93</v>
      </c>
      <c r="BF76" s="23">
        <v>109230</v>
      </c>
      <c r="BG76" s="23">
        <v>161839.7</v>
      </c>
      <c r="BH76" s="23">
        <v>356616.8</v>
      </c>
      <c r="BI76" s="23">
        <v>594992.9</v>
      </c>
    </row>
    <row r="77" spans="1:61" ht="12.75">
      <c r="A77" s="16">
        <v>1994</v>
      </c>
      <c r="B77" s="3">
        <v>29.42495</v>
      </c>
      <c r="C77" s="2">
        <v>18.87222</v>
      </c>
      <c r="D77" s="2">
        <v>7.130435</v>
      </c>
      <c r="E77" s="2">
        <v>5.102735</v>
      </c>
      <c r="F77" s="2">
        <v>2.555952</v>
      </c>
      <c r="G77" s="2">
        <v>1.650682</v>
      </c>
      <c r="H77" s="2">
        <v>0.7123805</v>
      </c>
      <c r="I77" s="2"/>
      <c r="J77" s="2">
        <f t="shared" si="15"/>
        <v>24.232615518463074</v>
      </c>
      <c r="K77" s="2">
        <f t="shared" si="16"/>
        <v>35.84566719982722</v>
      </c>
      <c r="M77" s="4">
        <f t="shared" si="8"/>
        <v>2.6014548415503214</v>
      </c>
      <c r="N77" s="4">
        <f t="shared" si="9"/>
        <v>1.8036325103326494</v>
      </c>
      <c r="P77" s="2">
        <f t="shared" si="6"/>
        <v>10.55273</v>
      </c>
      <c r="Q77" s="2">
        <f t="shared" si="7"/>
        <v>11.741784999999998</v>
      </c>
      <c r="S77" s="2">
        <v>0.7786402</v>
      </c>
      <c r="T77" s="2">
        <v>0.7504075</v>
      </c>
      <c r="U77" s="2">
        <v>0.7548808</v>
      </c>
      <c r="V77" s="2">
        <v>0.768086</v>
      </c>
      <c r="W77" s="2">
        <v>0.4241387</v>
      </c>
      <c r="X77" s="2">
        <v>0.3039882</v>
      </c>
      <c r="Y77" s="2">
        <v>0.1641711</v>
      </c>
      <c r="Z77" s="2">
        <f aca="true" t="shared" si="17" ref="Z77:Z85">D77*U77</f>
        <v>5.382628477148001</v>
      </c>
      <c r="AA77" s="2">
        <f aca="true" t="shared" si="18" ref="AA77:AA85">D77*(1-U77)</f>
        <v>1.7478065228519999</v>
      </c>
      <c r="AC77" s="6">
        <v>1973</v>
      </c>
      <c r="AD77" s="23">
        <v>4564</v>
      </c>
      <c r="AF77" s="23">
        <v>22582</v>
      </c>
      <c r="AG77" s="26">
        <v>14500</v>
      </c>
      <c r="AJ77">
        <f t="shared" si="14"/>
        <v>4.947852760736196</v>
      </c>
      <c r="AK77">
        <f>AG77/AD77</f>
        <v>3.17703768624014</v>
      </c>
      <c r="AP77" s="10"/>
      <c r="BC77" s="23">
        <v>42440.59</v>
      </c>
      <c r="BD77" s="23">
        <v>52288.55</v>
      </c>
      <c r="BE77" s="23">
        <v>85276.74</v>
      </c>
      <c r="BF77" s="23">
        <v>92104.16</v>
      </c>
      <c r="BG77" s="23">
        <v>350573</v>
      </c>
      <c r="BH77" s="23">
        <v>441346.5</v>
      </c>
      <c r="BI77" s="23">
        <v>809993.7</v>
      </c>
    </row>
    <row r="78" spans="1:61" ht="12.75">
      <c r="A78" s="16">
        <v>1995</v>
      </c>
      <c r="B78" s="3">
        <v>29.12727</v>
      </c>
      <c r="C78" s="2">
        <v>18.76053</v>
      </c>
      <c r="D78" s="2">
        <v>7.22511</v>
      </c>
      <c r="E78" s="2">
        <v>4.947376</v>
      </c>
      <c r="F78" s="2">
        <v>2.138207</v>
      </c>
      <c r="G78" s="2">
        <v>1.519318</v>
      </c>
      <c r="H78" s="2">
        <v>0.7263273</v>
      </c>
      <c r="I78" s="2"/>
      <c r="J78" s="2">
        <f t="shared" si="15"/>
        <v>24.80531131135874</v>
      </c>
      <c r="K78" s="2">
        <f t="shared" si="16"/>
        <v>29.594109985868727</v>
      </c>
      <c r="M78" s="4">
        <f t="shared" si="8"/>
        <v>2.5345671755697565</v>
      </c>
      <c r="N78" s="4">
        <f t="shared" si="9"/>
        <v>2.122217290373549</v>
      </c>
      <c r="P78" s="2">
        <f t="shared" si="6"/>
        <v>10.36674</v>
      </c>
      <c r="Q78" s="2">
        <f t="shared" si="7"/>
        <v>11.535419999999998</v>
      </c>
      <c r="S78" s="2">
        <v>0.7692838</v>
      </c>
      <c r="T78" s="2">
        <v>0.7215065</v>
      </c>
      <c r="U78" s="2">
        <v>0.5464175</v>
      </c>
      <c r="V78" s="2">
        <v>0.4803318</v>
      </c>
      <c r="W78" s="2">
        <v>0.2600746</v>
      </c>
      <c r="X78" s="2">
        <v>0.22052</v>
      </c>
      <c r="Y78" s="2">
        <v>0.1639853</v>
      </c>
      <c r="Z78" s="2">
        <f t="shared" si="17"/>
        <v>3.947926543425</v>
      </c>
      <c r="AA78" s="2">
        <f t="shared" si="18"/>
        <v>3.277183456575</v>
      </c>
      <c r="AC78" s="6">
        <v>1974</v>
      </c>
      <c r="AD78" s="23">
        <v>5454</v>
      </c>
      <c r="AF78" s="23">
        <v>26880</v>
      </c>
      <c r="AJ78">
        <f t="shared" si="14"/>
        <v>4.928492849284929</v>
      </c>
      <c r="AP78" s="10"/>
      <c r="BC78" s="23">
        <v>44285.73</v>
      </c>
      <c r="BD78" s="23">
        <v>56370.21</v>
      </c>
      <c r="BE78" s="23">
        <v>95952.25</v>
      </c>
      <c r="BF78" s="23">
        <v>125180.8</v>
      </c>
      <c r="BG78" s="23">
        <v>257031</v>
      </c>
      <c r="BH78" s="23">
        <v>354860</v>
      </c>
      <c r="BI78" s="23">
        <v>742386.2</v>
      </c>
    </row>
    <row r="79" spans="1:61" ht="12.75">
      <c r="A79" s="16">
        <v>1996</v>
      </c>
      <c r="B79" s="3">
        <v>29.15884</v>
      </c>
      <c r="C79" s="2">
        <v>18.77266</v>
      </c>
      <c r="D79" s="2">
        <v>7.235911</v>
      </c>
      <c r="E79" s="2">
        <v>4.934741</v>
      </c>
      <c r="F79" s="2">
        <v>2.071288</v>
      </c>
      <c r="G79" s="2">
        <v>1.443169</v>
      </c>
      <c r="H79" s="2">
        <v>0.6534969</v>
      </c>
      <c r="I79" s="2"/>
      <c r="J79" s="2">
        <f t="shared" si="15"/>
        <v>24.815496775591896</v>
      </c>
      <c r="K79" s="2">
        <f t="shared" si="16"/>
        <v>28.62511714143527</v>
      </c>
      <c r="M79" s="4">
        <f t="shared" si="8"/>
        <v>2.533422341063976</v>
      </c>
      <c r="N79" s="4">
        <f t="shared" si="9"/>
        <v>2.1893945733108913</v>
      </c>
      <c r="P79" s="2">
        <f t="shared" si="6"/>
        <v>10.386180000000003</v>
      </c>
      <c r="Q79" s="2">
        <f t="shared" si="7"/>
        <v>11.536748999999999</v>
      </c>
      <c r="S79" s="2">
        <v>0.7843354</v>
      </c>
      <c r="T79" s="2">
        <v>0.7123175</v>
      </c>
      <c r="U79" s="2">
        <v>0.5897248</v>
      </c>
      <c r="V79" s="2">
        <v>0.4833771</v>
      </c>
      <c r="W79" s="2">
        <v>0.2908943</v>
      </c>
      <c r="X79" s="2">
        <v>0.2696198</v>
      </c>
      <c r="Y79" s="2">
        <v>0.2193171</v>
      </c>
      <c r="Z79" s="2">
        <f t="shared" si="17"/>
        <v>4.2671961672928</v>
      </c>
      <c r="AA79" s="2">
        <f t="shared" si="18"/>
        <v>2.9687148327071995</v>
      </c>
      <c r="AC79" s="6">
        <v>1975</v>
      </c>
      <c r="AD79" s="23">
        <v>6925</v>
      </c>
      <c r="AE79" s="23">
        <v>43500</v>
      </c>
      <c r="AF79" s="23">
        <v>29550</v>
      </c>
      <c r="AG79" s="26">
        <v>20000</v>
      </c>
      <c r="AI79">
        <f>IF(AE79&gt;0,AE79/AD79,"")</f>
        <v>6.281588447653429</v>
      </c>
      <c r="AJ79">
        <f t="shared" si="14"/>
        <v>4.2671480144404335</v>
      </c>
      <c r="AK79">
        <f aca="true" t="shared" si="19" ref="AK79:AK113">AG79/AD79</f>
        <v>2.888086642599278</v>
      </c>
      <c r="AP79" s="10"/>
      <c r="BC79" s="23">
        <v>44771.82</v>
      </c>
      <c r="BD79" s="23">
        <v>57605.39</v>
      </c>
      <c r="BE79" s="23">
        <v>99124.5</v>
      </c>
      <c r="BF79" s="23">
        <v>130992.1</v>
      </c>
      <c r="BG79" s="23">
        <v>269238.2</v>
      </c>
      <c r="BH79" s="23">
        <v>371854.8</v>
      </c>
      <c r="BI79" s="23">
        <v>748590.9</v>
      </c>
    </row>
    <row r="80" spans="1:61" ht="12.75">
      <c r="A80" s="16">
        <v>1997</v>
      </c>
      <c r="B80" s="3">
        <v>30.40829</v>
      </c>
      <c r="C80" s="2">
        <v>19.73242</v>
      </c>
      <c r="D80" s="2">
        <v>7.808034</v>
      </c>
      <c r="E80" s="2">
        <v>5.38274</v>
      </c>
      <c r="F80" s="2">
        <v>2.320768</v>
      </c>
      <c r="G80" s="2">
        <v>1.635217</v>
      </c>
      <c r="H80" s="2">
        <v>0.7537199</v>
      </c>
      <c r="I80" s="2"/>
      <c r="J80" s="2">
        <f t="shared" si="15"/>
        <v>25.677320230766014</v>
      </c>
      <c r="K80" s="2">
        <f t="shared" si="16"/>
        <v>29.722821391402753</v>
      </c>
      <c r="M80" s="4">
        <f t="shared" si="8"/>
        <v>2.441706113881478</v>
      </c>
      <c r="N80" s="4">
        <f t="shared" si="9"/>
        <v>2.113762567112243</v>
      </c>
      <c r="P80" s="2">
        <f t="shared" si="6"/>
        <v>10.67587</v>
      </c>
      <c r="Q80" s="2">
        <f t="shared" si="7"/>
        <v>11.924386000000002</v>
      </c>
      <c r="S80" s="2">
        <v>0.7868675</v>
      </c>
      <c r="T80" s="2">
        <v>0.6960884</v>
      </c>
      <c r="U80" s="2">
        <v>0.5677094</v>
      </c>
      <c r="V80" s="2">
        <v>0.4667024</v>
      </c>
      <c r="W80" s="2">
        <v>0.2941771</v>
      </c>
      <c r="X80" s="2">
        <v>0.2873002</v>
      </c>
      <c r="Y80" s="2">
        <v>0.2424485</v>
      </c>
      <c r="Z80" s="2">
        <f t="shared" si="17"/>
        <v>4.432694297319601</v>
      </c>
      <c r="AA80" s="2">
        <f t="shared" si="18"/>
        <v>3.3753397026804</v>
      </c>
      <c r="AC80" s="6">
        <v>1976</v>
      </c>
      <c r="AD80" s="23">
        <v>7979</v>
      </c>
      <c r="AF80" s="23">
        <v>33713</v>
      </c>
      <c r="AG80" s="26">
        <v>21250</v>
      </c>
      <c r="AJ80">
        <f t="shared" si="14"/>
        <v>4.225216192505327</v>
      </c>
      <c r="AK80">
        <f t="shared" si="19"/>
        <v>2.6632410076450683</v>
      </c>
      <c r="AP80" s="10"/>
      <c r="BC80" s="23">
        <v>49134.16</v>
      </c>
      <c r="BD80" s="23">
        <v>58967.17</v>
      </c>
      <c r="BE80" s="23">
        <v>102899.3</v>
      </c>
      <c r="BF80" s="23">
        <v>138686.7</v>
      </c>
      <c r="BG80" s="23">
        <v>288284.1</v>
      </c>
      <c r="BH80" s="23">
        <v>394414.3</v>
      </c>
      <c r="BI80" s="23">
        <v>868110.2</v>
      </c>
    </row>
    <row r="81" spans="1:61" ht="12.75">
      <c r="A81" s="16">
        <v>1998</v>
      </c>
      <c r="B81" s="3">
        <v>30.11374</v>
      </c>
      <c r="C81" s="2">
        <v>19.63323</v>
      </c>
      <c r="D81" s="2">
        <v>7.836614</v>
      </c>
      <c r="E81" s="2">
        <v>5.426665</v>
      </c>
      <c r="F81" s="2">
        <v>2.368268</v>
      </c>
      <c r="G81" s="2">
        <v>1.671029</v>
      </c>
      <c r="H81" s="2">
        <v>0.7633876</v>
      </c>
      <c r="I81" s="2"/>
      <c r="J81" s="2">
        <f t="shared" si="15"/>
        <v>26.023383345941088</v>
      </c>
      <c r="K81" s="2">
        <f t="shared" si="16"/>
        <v>30.220551886312126</v>
      </c>
      <c r="M81" s="4">
        <f t="shared" si="8"/>
        <v>2.4075282872906936</v>
      </c>
      <c r="N81" s="4">
        <f t="shared" si="9"/>
        <v>2.0820216980896635</v>
      </c>
      <c r="P81" s="2">
        <f t="shared" si="6"/>
        <v>10.480509999999999</v>
      </c>
      <c r="Q81" s="2">
        <f t="shared" si="7"/>
        <v>11.796616</v>
      </c>
      <c r="S81" s="2">
        <v>0.7939213</v>
      </c>
      <c r="T81" s="2">
        <v>0.7284318</v>
      </c>
      <c r="U81" s="2">
        <v>0.5882252</v>
      </c>
      <c r="V81" s="2">
        <v>0.5174987</v>
      </c>
      <c r="W81" s="2">
        <v>0.3423217</v>
      </c>
      <c r="X81" s="2">
        <v>0.30849</v>
      </c>
      <c r="Y81" s="2">
        <v>0.2531531</v>
      </c>
      <c r="Z81" s="2">
        <f t="shared" si="17"/>
        <v>4.6096938374728</v>
      </c>
      <c r="AA81" s="2">
        <f t="shared" si="18"/>
        <v>3.2269201625272</v>
      </c>
      <c r="AC81" s="6">
        <v>1977</v>
      </c>
      <c r="AD81" s="23">
        <v>9061</v>
      </c>
      <c r="AF81" s="23">
        <v>35474</v>
      </c>
      <c r="AG81" s="26">
        <v>24369</v>
      </c>
      <c r="AJ81">
        <f t="shared" si="14"/>
        <v>3.9150204171724976</v>
      </c>
      <c r="AK81">
        <f t="shared" si="19"/>
        <v>2.689438251848582</v>
      </c>
      <c r="AP81" s="10"/>
      <c r="BC81" s="23">
        <v>49532.51</v>
      </c>
      <c r="BD81" s="23">
        <v>59807.48</v>
      </c>
      <c r="BE81" s="23">
        <v>108707</v>
      </c>
      <c r="BF81" s="23">
        <v>147571.9</v>
      </c>
      <c r="BG81" s="23">
        <v>298099.4</v>
      </c>
      <c r="BH81" s="23">
        <v>433300.1</v>
      </c>
      <c r="BI81" s="23">
        <v>932802.3</v>
      </c>
    </row>
    <row r="82" spans="1:60" ht="12.75">
      <c r="A82" s="16">
        <v>1999</v>
      </c>
      <c r="B82" s="3">
        <v>31.47564</v>
      </c>
      <c r="C82" s="2">
        <v>20.94853</v>
      </c>
      <c r="D82" s="2">
        <v>8.84167</v>
      </c>
      <c r="E82" s="2">
        <v>6.287707</v>
      </c>
      <c r="F82" s="2">
        <v>3.038824</v>
      </c>
      <c r="G82" s="2">
        <v>2.154037</v>
      </c>
      <c r="H82" s="2"/>
      <c r="I82" s="2"/>
      <c r="J82" s="2">
        <f t="shared" si="15"/>
        <v>28.090516983927895</v>
      </c>
      <c r="K82" s="2">
        <f t="shared" si="16"/>
        <v>34.36934425283911</v>
      </c>
      <c r="M82" s="4">
        <f t="shared" si="8"/>
        <v>2.2293574932908853</v>
      </c>
      <c r="N82" s="4">
        <f t="shared" si="9"/>
        <v>1.8650757705099512</v>
      </c>
      <c r="P82" s="2">
        <f t="shared" si="6"/>
        <v>10.527109999999997</v>
      </c>
      <c r="Q82" s="2">
        <f t="shared" si="7"/>
        <v>12.106860000000001</v>
      </c>
      <c r="S82" s="2">
        <v>0.7703185</v>
      </c>
      <c r="T82" s="2">
        <v>0.6651937</v>
      </c>
      <c r="U82" s="2">
        <v>0.5618235</v>
      </c>
      <c r="V82" s="2">
        <v>0.4947533</v>
      </c>
      <c r="W82" s="2">
        <v>0.3292343</v>
      </c>
      <c r="X82" s="2">
        <v>0.2862101</v>
      </c>
      <c r="Z82" s="2">
        <f t="shared" si="17"/>
        <v>4.967457985245001</v>
      </c>
      <c r="AA82" s="2">
        <f t="shared" si="18"/>
        <v>3.874212014755</v>
      </c>
      <c r="AC82" s="6">
        <v>1978</v>
      </c>
      <c r="AD82" s="23">
        <v>9839</v>
      </c>
      <c r="AF82" s="23">
        <v>37064</v>
      </c>
      <c r="AG82" s="26">
        <v>25692</v>
      </c>
      <c r="AJ82">
        <f t="shared" si="14"/>
        <v>3.7670494969000914</v>
      </c>
      <c r="AK82">
        <f t="shared" si="19"/>
        <v>2.6112409797743674</v>
      </c>
      <c r="AP82" s="10"/>
      <c r="BC82" s="23">
        <v>51641.23</v>
      </c>
      <c r="BD82" s="23">
        <v>65179.09</v>
      </c>
      <c r="BE82" s="23">
        <v>125869.6</v>
      </c>
      <c r="BF82" s="23">
        <v>149088.3</v>
      </c>
      <c r="BG82" s="23">
        <v>435279.5</v>
      </c>
      <c r="BH82" s="23">
        <v>546385.6</v>
      </c>
    </row>
    <row r="83" spans="1:60" ht="12.75">
      <c r="A83" s="16">
        <v>2000</v>
      </c>
      <c r="B83" s="2">
        <v>31.27569</v>
      </c>
      <c r="C83" s="2">
        <v>20.98243</v>
      </c>
      <c r="D83" s="2">
        <v>9.027678</v>
      </c>
      <c r="E83" s="2">
        <v>6.436878</v>
      </c>
      <c r="F83" s="2">
        <v>3.062197</v>
      </c>
      <c r="G83" s="2">
        <v>2.237908</v>
      </c>
      <c r="H83" s="2"/>
      <c r="J83" s="2">
        <f t="shared" si="15"/>
        <v>28.86484039201053</v>
      </c>
      <c r="K83" s="2">
        <f t="shared" si="16"/>
        <v>33.920095510717154</v>
      </c>
      <c r="M83" s="4">
        <f t="shared" si="8"/>
        <v>2.1721698280240176</v>
      </c>
      <c r="N83" s="4">
        <f t="shared" si="9"/>
        <v>1.8851667047915306</v>
      </c>
      <c r="P83" s="2">
        <f t="shared" si="6"/>
        <v>10.29326</v>
      </c>
      <c r="Q83" s="2">
        <f t="shared" si="7"/>
        <v>11.954752000000001</v>
      </c>
      <c r="S83" s="2">
        <v>0.7585762</v>
      </c>
      <c r="T83" s="2">
        <v>0.69366</v>
      </c>
      <c r="U83" s="2">
        <v>0.5348563</v>
      </c>
      <c r="V83" s="2">
        <v>0.4488121</v>
      </c>
      <c r="W83" s="2">
        <v>0.3206562</v>
      </c>
      <c r="X83" s="2">
        <v>0.2781283</v>
      </c>
      <c r="Z83" s="2">
        <f t="shared" si="17"/>
        <v>4.8285104526713996</v>
      </c>
      <c r="AA83" s="2">
        <f t="shared" si="18"/>
        <v>4.1991675473286</v>
      </c>
      <c r="AC83" s="6">
        <v>1979</v>
      </c>
      <c r="AD83" s="23">
        <v>10575</v>
      </c>
      <c r="AF83" s="23">
        <v>40298</v>
      </c>
      <c r="AG83" s="26">
        <v>27575</v>
      </c>
      <c r="AJ83">
        <f t="shared" si="14"/>
        <v>3.8106855791962175</v>
      </c>
      <c r="AK83">
        <f t="shared" si="19"/>
        <v>2.607565011820331</v>
      </c>
      <c r="AP83" s="10"/>
      <c r="BC83" s="23">
        <v>54366.73</v>
      </c>
      <c r="BD83" s="23">
        <v>67912.1</v>
      </c>
      <c r="BE83" s="23">
        <v>128638.3</v>
      </c>
      <c r="BF83" s="23">
        <v>180362.9</v>
      </c>
      <c r="BG83" s="23">
        <v>417403.3</v>
      </c>
      <c r="BH83" s="23">
        <v>576047.3</v>
      </c>
    </row>
    <row r="84" spans="1:60" ht="12.75">
      <c r="A84" s="16">
        <v>2001</v>
      </c>
      <c r="B84" s="2">
        <v>30.61117</v>
      </c>
      <c r="C84" s="2">
        <v>20.32626</v>
      </c>
      <c r="D84" s="2">
        <v>8.308864</v>
      </c>
      <c r="E84" s="2">
        <v>5.747079</v>
      </c>
      <c r="F84" s="2">
        <v>2.511933</v>
      </c>
      <c r="G84" s="2">
        <v>1.749583</v>
      </c>
      <c r="J84" s="2">
        <f t="shared" si="15"/>
        <v>27.143242156376253</v>
      </c>
      <c r="K84" s="2">
        <f t="shared" si="16"/>
        <v>30.231966728544357</v>
      </c>
      <c r="M84" s="4">
        <f t="shared" si="8"/>
        <v>2.3059448206562547</v>
      </c>
      <c r="N84" s="4">
        <f t="shared" si="9"/>
        <v>2.081310988697983</v>
      </c>
      <c r="P84" s="2">
        <f t="shared" si="6"/>
        <v>10.28491</v>
      </c>
      <c r="Q84" s="2">
        <f t="shared" si="7"/>
        <v>12.017396000000002</v>
      </c>
      <c r="S84" s="2">
        <v>0.7712702</v>
      </c>
      <c r="T84" s="2">
        <v>0.7104355</v>
      </c>
      <c r="U84" s="2">
        <v>0.5797493</v>
      </c>
      <c r="V84" s="2">
        <v>0.5000737</v>
      </c>
      <c r="W84" s="2">
        <v>0.3950998</v>
      </c>
      <c r="X84" s="2">
        <v>0.3384836</v>
      </c>
      <c r="Z84" s="2">
        <f t="shared" si="17"/>
        <v>4.8170580877952</v>
      </c>
      <c r="AA84" s="2">
        <f t="shared" si="18"/>
        <v>3.4918059122047995</v>
      </c>
      <c r="AC84" s="6">
        <v>1980</v>
      </c>
      <c r="AD84" s="23">
        <v>11706</v>
      </c>
      <c r="AE84" s="23">
        <v>73350</v>
      </c>
      <c r="AF84" s="23">
        <v>42111</v>
      </c>
      <c r="AG84" s="26">
        <v>28816</v>
      </c>
      <c r="AI84">
        <f>IF(AE84&gt;0,AE84/AD84,"")</f>
        <v>6.266017426960533</v>
      </c>
      <c r="AJ84">
        <f t="shared" si="14"/>
        <v>3.597385955920041</v>
      </c>
      <c r="AK84">
        <f t="shared" si="19"/>
        <v>2.4616436015718435</v>
      </c>
      <c r="AP84" s="10"/>
      <c r="BC84" s="23">
        <v>56060.1</v>
      </c>
      <c r="BD84" s="23">
        <v>69762.77</v>
      </c>
      <c r="BE84" s="23">
        <v>130771.1</v>
      </c>
      <c r="BF84" s="23">
        <v>181819.7</v>
      </c>
      <c r="BG84" s="23">
        <v>400380.2</v>
      </c>
      <c r="BH84" s="23">
        <v>515786.4</v>
      </c>
    </row>
    <row r="85" spans="1:60" ht="12.75">
      <c r="A85" s="16">
        <v>2002</v>
      </c>
      <c r="B85" s="2">
        <v>31.34143</v>
      </c>
      <c r="C85" s="2">
        <v>20.89781</v>
      </c>
      <c r="D85" s="2">
        <v>8.785147</v>
      </c>
      <c r="E85" s="2">
        <v>6.107787</v>
      </c>
      <c r="F85" s="2">
        <v>2.676183</v>
      </c>
      <c r="G85" s="2">
        <v>1.871307</v>
      </c>
      <c r="J85" s="2">
        <f aca="true" t="shared" si="20" ref="J85:J90">100*(D85/B85)</f>
        <v>28.030460001346462</v>
      </c>
      <c r="K85" s="2">
        <f aca="true" t="shared" si="21" ref="K85:K90">100*(F85/D85)</f>
        <v>30.462586454159503</v>
      </c>
      <c r="M85" s="4">
        <f t="shared" si="8"/>
        <v>2.2339867692560804</v>
      </c>
      <c r="N85" s="4">
        <f t="shared" si="9"/>
        <v>2.06711178239687</v>
      </c>
      <c r="P85" s="2">
        <f aca="true" t="shared" si="22" ref="P85:Q87">B85-C85</f>
        <v>10.44362</v>
      </c>
      <c r="Q85" s="2">
        <f t="shared" si="22"/>
        <v>12.112663</v>
      </c>
      <c r="S85" s="2">
        <v>0.7014184</v>
      </c>
      <c r="T85" s="2">
        <v>0.6308525</v>
      </c>
      <c r="U85" s="2">
        <v>0.4675289</v>
      </c>
      <c r="V85" s="2">
        <v>0.4011564</v>
      </c>
      <c r="W85" s="2">
        <v>0.2912914</v>
      </c>
      <c r="X85" s="2">
        <v>0.2569973</v>
      </c>
      <c r="Z85" s="2">
        <f t="shared" si="17"/>
        <v>4.1073101132483005</v>
      </c>
      <c r="AA85" s="2">
        <f t="shared" si="18"/>
        <v>4.6778368867517</v>
      </c>
      <c r="AC85" s="6">
        <v>1981</v>
      </c>
      <c r="AD85" s="23">
        <v>13107</v>
      </c>
      <c r="AF85" s="23">
        <v>48234</v>
      </c>
      <c r="AG85" s="26">
        <v>33013</v>
      </c>
      <c r="AJ85">
        <f t="shared" si="14"/>
        <v>3.680018310826276</v>
      </c>
      <c r="AK85">
        <f t="shared" si="19"/>
        <v>2.518730449378195</v>
      </c>
      <c r="AP85" s="10"/>
      <c r="BC85" s="23">
        <v>58232.9</v>
      </c>
      <c r="BD85" s="23">
        <v>72536.07</v>
      </c>
      <c r="BE85" s="23">
        <v>136143</v>
      </c>
      <c r="BF85" s="23">
        <v>190393.1</v>
      </c>
      <c r="BG85" s="23">
        <v>435799.4</v>
      </c>
      <c r="BH85" s="23">
        <v>588879.6</v>
      </c>
    </row>
    <row r="86" spans="1:60" ht="12.75">
      <c r="A86" s="16">
        <v>2003</v>
      </c>
      <c r="B86" s="2">
        <v>32.03578</v>
      </c>
      <c r="C86" s="2">
        <v>21.49146</v>
      </c>
      <c r="D86" s="2">
        <v>9.177134</v>
      </c>
      <c r="E86" s="2">
        <v>6.464515</v>
      </c>
      <c r="F86" s="2">
        <v>2.893627</v>
      </c>
      <c r="G86" s="2">
        <v>2.049012</v>
      </c>
      <c r="J86" s="2">
        <f t="shared" si="20"/>
        <v>28.646513367241255</v>
      </c>
      <c r="K86" s="2">
        <f t="shared" si="21"/>
        <v>31.5308352258995</v>
      </c>
      <c r="M86" s="4">
        <f>1/(1-LOG(D86/B86)/LOG(0.1))</f>
        <v>2.187840213387766</v>
      </c>
      <c r="N86" s="4">
        <f>1/(1-LOG(F86/D86)/LOG(0.1))</f>
        <v>2.0050709246057954</v>
      </c>
      <c r="P86" s="2">
        <f t="shared" si="22"/>
        <v>10.544320000000003</v>
      </c>
      <c r="Q86" s="2">
        <f t="shared" si="22"/>
        <v>12.314326</v>
      </c>
      <c r="S86" s="2">
        <v>0.6807345</v>
      </c>
      <c r="T86" s="2">
        <v>0.6056386</v>
      </c>
      <c r="U86" s="2">
        <v>0.4161413</v>
      </c>
      <c r="V86" s="2">
        <v>0.3708339</v>
      </c>
      <c r="W86" s="2">
        <v>0.2590563</v>
      </c>
      <c r="X86" s="2">
        <v>0.2300794</v>
      </c>
      <c r="Z86" s="2">
        <f>D86*U86</f>
        <v>3.8189844730342</v>
      </c>
      <c r="AA86" s="2">
        <f>D86*(1-U86)</f>
        <v>5.3581495269658</v>
      </c>
      <c r="AC86" s="6">
        <v>1982</v>
      </c>
      <c r="AD86" s="23">
        <v>14879</v>
      </c>
      <c r="AF86" s="23">
        <v>60250</v>
      </c>
      <c r="AG86" s="26">
        <v>36000</v>
      </c>
      <c r="AJ86">
        <f t="shared" si="14"/>
        <v>4.049331272262921</v>
      </c>
      <c r="AK86">
        <f t="shared" si="19"/>
        <v>2.4195174406882183</v>
      </c>
      <c r="AP86" s="10"/>
      <c r="BC86" s="23">
        <v>59832.7</v>
      </c>
      <c r="BD86" s="23">
        <v>78260.57</v>
      </c>
      <c r="BE86" s="23">
        <v>148366.3</v>
      </c>
      <c r="BF86" s="23">
        <v>200637.5</v>
      </c>
      <c r="BG86" s="23">
        <v>469588.6</v>
      </c>
      <c r="BH86" s="23">
        <v>657014.1</v>
      </c>
    </row>
    <row r="87" spans="1:60" ht="12.75">
      <c r="A87" s="16">
        <v>2004</v>
      </c>
      <c r="B87" s="2">
        <v>30.07898</v>
      </c>
      <c r="C87" s="2">
        <v>20.31849</v>
      </c>
      <c r="D87" s="2">
        <v>8.887907</v>
      </c>
      <c r="E87" s="2">
        <v>6.35224</v>
      </c>
      <c r="F87" s="2">
        <v>2.933251</v>
      </c>
      <c r="G87" s="2">
        <v>2.105733</v>
      </c>
      <c r="J87" s="2">
        <f t="shared" si="20"/>
        <v>29.548565144163796</v>
      </c>
      <c r="K87" s="2">
        <f t="shared" si="21"/>
        <v>33.00271931288209</v>
      </c>
      <c r="M87" s="4">
        <f>1/(1-LOG(D87/B87)/LOG(0.1))</f>
        <v>2.125234109351118</v>
      </c>
      <c r="N87" s="4">
        <f>1/(1-LOG(F87/D87)/LOG(0.1))</f>
        <v>1.9284553637459931</v>
      </c>
      <c r="P87" s="2">
        <f t="shared" si="22"/>
        <v>9.76049</v>
      </c>
      <c r="Q87" s="2">
        <f t="shared" si="22"/>
        <v>11.430583</v>
      </c>
      <c r="S87" s="2">
        <v>0.6715274</v>
      </c>
      <c r="T87" s="2">
        <v>0.5982531</v>
      </c>
      <c r="U87" s="2">
        <v>0.403428</v>
      </c>
      <c r="V87" s="2">
        <v>0.3600721</v>
      </c>
      <c r="W87" s="2">
        <v>0.2475409</v>
      </c>
      <c r="X87" s="2">
        <v>0.2232522</v>
      </c>
      <c r="Z87" s="2">
        <f>D87*U87</f>
        <v>3.585630545196</v>
      </c>
      <c r="AA87" s="2">
        <f>D87*(1-U87)</f>
        <v>5.302276454804</v>
      </c>
      <c r="AC87" s="6">
        <v>1983</v>
      </c>
      <c r="AD87" s="23">
        <v>16545</v>
      </c>
      <c r="AF87" s="23">
        <v>62841</v>
      </c>
      <c r="AG87" s="26">
        <v>40156</v>
      </c>
      <c r="AJ87">
        <f t="shared" si="14"/>
        <v>3.79818676337262</v>
      </c>
      <c r="AK87">
        <f t="shared" si="19"/>
        <v>2.4270776669688727</v>
      </c>
      <c r="AP87" s="10"/>
      <c r="BC87" s="23">
        <v>62598.59</v>
      </c>
      <c r="BD87" s="23">
        <v>82206.13</v>
      </c>
      <c r="BE87" s="23">
        <v>160083.8</v>
      </c>
      <c r="BF87" s="23">
        <v>220237.2</v>
      </c>
      <c r="BG87" s="23">
        <v>497185.6</v>
      </c>
      <c r="BH87" s="23">
        <v>745000.9</v>
      </c>
    </row>
    <row r="88" spans="1:60" ht="12.75">
      <c r="A88" s="16">
        <v>2005</v>
      </c>
      <c r="B88" s="2">
        <v>30.54409</v>
      </c>
      <c r="C88" s="2">
        <v>20.718</v>
      </c>
      <c r="D88" s="2">
        <v>9.116723</v>
      </c>
      <c r="E88" s="2">
        <v>6.515898</v>
      </c>
      <c r="F88" s="2">
        <v>3.050966</v>
      </c>
      <c r="G88" s="2">
        <v>2.18629</v>
      </c>
      <c r="J88" s="2">
        <f t="shared" si="20"/>
        <v>29.8477479604074</v>
      </c>
      <c r="K88" s="2">
        <f t="shared" si="21"/>
        <v>33.46559942646058</v>
      </c>
      <c r="M88" s="4">
        <f>1/(1-LOG(D88/B88)/LOG(0.1))</f>
        <v>2.105655169757468</v>
      </c>
      <c r="N88" s="4">
        <f>1/(1-LOG(F88/D88)/LOG(0.1))</f>
        <v>1.9062193151943994</v>
      </c>
      <c r="P88" s="2">
        <f aca="true" t="shared" si="23" ref="P88:Q90">B88-C88</f>
        <v>9.82609</v>
      </c>
      <c r="Q88" s="2">
        <f t="shared" si="23"/>
        <v>11.601277</v>
      </c>
      <c r="S88" s="2">
        <v>0.6502489</v>
      </c>
      <c r="T88" s="2">
        <v>0.5786132</v>
      </c>
      <c r="U88" s="2">
        <v>0.4047852</v>
      </c>
      <c r="V88" s="2">
        <v>0.3460243</v>
      </c>
      <c r="W88" s="2">
        <v>0.243119</v>
      </c>
      <c r="X88" s="2">
        <v>0.2190638</v>
      </c>
      <c r="Z88" s="2">
        <f>D88*U88</f>
        <v>3.6903145428996003</v>
      </c>
      <c r="AA88" s="2">
        <f>D88*(1-U88)</f>
        <v>5.4264084571004</v>
      </c>
      <c r="AC88" s="6">
        <v>1984</v>
      </c>
      <c r="AD88" s="23">
        <v>17217.2</v>
      </c>
      <c r="AF88" s="23">
        <v>65417</v>
      </c>
      <c r="AG88" s="26">
        <v>41802</v>
      </c>
      <c r="AJ88">
        <f t="shared" si="14"/>
        <v>3.7995144390493225</v>
      </c>
      <c r="AK88">
        <f t="shared" si="19"/>
        <v>2.4279209162930093</v>
      </c>
      <c r="AM88" s="9">
        <v>7.3</v>
      </c>
      <c r="AN88" s="9">
        <v>708.7</v>
      </c>
      <c r="AO88" s="2">
        <f aca="true" t="shared" si="24" ref="AO88:AO107">(AM88/AN88)*100</f>
        <v>1.030055030337237</v>
      </c>
      <c r="AP88" s="10"/>
      <c r="BC88" s="23">
        <v>65088.48</v>
      </c>
      <c r="BD88" s="23">
        <v>86899.06</v>
      </c>
      <c r="BE88" s="23">
        <v>173443.7</v>
      </c>
      <c r="BF88" s="23">
        <v>245103.8</v>
      </c>
      <c r="BG88" s="23">
        <v>548879.9</v>
      </c>
      <c r="BH88" s="23">
        <v>827718.8</v>
      </c>
    </row>
    <row r="89" spans="1:60" ht="12.75">
      <c r="A89" s="16">
        <v>2006</v>
      </c>
      <c r="B89" s="2">
        <v>31.81268</v>
      </c>
      <c r="C89" s="2">
        <v>21.90762</v>
      </c>
      <c r="D89" s="2">
        <v>10.05767</v>
      </c>
      <c r="E89" s="2">
        <v>7.38055</v>
      </c>
      <c r="F89" s="2">
        <v>3.654173</v>
      </c>
      <c r="G89" s="2">
        <v>2.659395</v>
      </c>
      <c r="J89" s="2">
        <f t="shared" si="20"/>
        <v>31.615286734723387</v>
      </c>
      <c r="K89" s="2">
        <f t="shared" si="21"/>
        <v>36.332202189970445</v>
      </c>
      <c r="M89" s="4">
        <f>1/(1-LOG(D89/B89)/LOG(0.1))</f>
        <v>2.000411584686515</v>
      </c>
      <c r="N89" s="4">
        <f>1/(1-LOG(F89/D89)/LOG(0.1))</f>
        <v>1.784784532849683</v>
      </c>
      <c r="P89" s="2">
        <f t="shared" si="23"/>
        <v>9.905059999999999</v>
      </c>
      <c r="Q89" s="2">
        <f t="shared" si="23"/>
        <v>11.849950000000002</v>
      </c>
      <c r="S89" s="2">
        <v>0.6153802</v>
      </c>
      <c r="T89" s="2">
        <v>0.544727</v>
      </c>
      <c r="U89" s="2">
        <v>0.3700233</v>
      </c>
      <c r="V89" s="2">
        <v>0.3141865</v>
      </c>
      <c r="W89" s="2">
        <v>0.2271946</v>
      </c>
      <c r="X89" s="2">
        <v>0.2055053</v>
      </c>
      <c r="Z89" s="2">
        <f>D89*U89</f>
        <v>3.721572243711</v>
      </c>
      <c r="AA89" s="2">
        <f>D89*(1-U89)</f>
        <v>6.336097756289001</v>
      </c>
      <c r="AC89" s="6">
        <v>1985</v>
      </c>
      <c r="AD89" s="23">
        <v>18038.8</v>
      </c>
      <c r="AE89" s="23">
        <v>110246</v>
      </c>
      <c r="AF89" s="23">
        <v>67118</v>
      </c>
      <c r="AG89" s="26">
        <v>42889</v>
      </c>
      <c r="AI89">
        <f>IF(AE89&gt;0,AE89/AD89,"")</f>
        <v>6.111603876089319</v>
      </c>
      <c r="AJ89">
        <f t="shared" si="14"/>
        <v>3.7207574783245008</v>
      </c>
      <c r="AK89">
        <f t="shared" si="19"/>
        <v>2.377597179413265</v>
      </c>
      <c r="AM89" s="9">
        <v>10.5</v>
      </c>
      <c r="AN89" s="9">
        <v>803.3</v>
      </c>
      <c r="AO89" s="2">
        <f t="shared" si="24"/>
        <v>1.3071081787626042</v>
      </c>
      <c r="AP89" s="10"/>
      <c r="BC89" s="23">
        <v>71262.84</v>
      </c>
      <c r="BD89" s="23">
        <v>94583.48</v>
      </c>
      <c r="BE89" s="23">
        <v>188962.3</v>
      </c>
      <c r="BF89" s="23">
        <v>250641.5</v>
      </c>
      <c r="BG89" s="23">
        <v>689327.8</v>
      </c>
      <c r="BH89" s="23">
        <v>967169.5</v>
      </c>
    </row>
    <row r="90" spans="1:60" ht="12.75">
      <c r="A90" s="16">
        <v>2007</v>
      </c>
      <c r="B90" s="2">
        <v>31.50754</v>
      </c>
      <c r="C90" s="2">
        <v>21.61029</v>
      </c>
      <c r="D90" s="2">
        <v>9.838809</v>
      </c>
      <c r="E90" s="2">
        <v>7.226194</v>
      </c>
      <c r="F90" s="2">
        <v>3.584804</v>
      </c>
      <c r="G90" s="2">
        <v>2.629568</v>
      </c>
      <c r="J90" s="2">
        <f t="shared" si="20"/>
        <v>31.22683967075817</v>
      </c>
      <c r="K90" s="2">
        <f t="shared" si="21"/>
        <v>36.43534496909128</v>
      </c>
      <c r="M90" s="4">
        <f>1/(1-LOG(D90/B90)/LOG(0.1))</f>
        <v>2.022130056070719</v>
      </c>
      <c r="N90" s="4">
        <f>1/(1-LOG(F90/D90)/LOG(0.1))</f>
        <v>1.7808713150242752</v>
      </c>
      <c r="P90" s="2">
        <f t="shared" si="23"/>
        <v>9.89725</v>
      </c>
      <c r="Q90" s="2">
        <f t="shared" si="23"/>
        <v>11.771481</v>
      </c>
      <c r="S90" s="2">
        <v>0.6502608</v>
      </c>
      <c r="T90" s="2">
        <v>0.5822585</v>
      </c>
      <c r="U90" s="2">
        <v>0.407205</v>
      </c>
      <c r="V90" s="2">
        <v>0.3448917</v>
      </c>
      <c r="W90" s="2">
        <v>0.2421365</v>
      </c>
      <c r="X90" s="2">
        <v>0.2146372</v>
      </c>
      <c r="Z90" s="2">
        <f>D90*U90</f>
        <v>4.006412218845</v>
      </c>
      <c r="AA90" s="2">
        <f>D90*(1-U90)</f>
        <v>5.8323967811549995</v>
      </c>
      <c r="AC90" s="6">
        <v>1986</v>
      </c>
      <c r="AD90" s="23">
        <v>19303.7</v>
      </c>
      <c r="AF90" s="23">
        <v>72695</v>
      </c>
      <c r="AG90" s="26">
        <v>45543</v>
      </c>
      <c r="AJ90">
        <f t="shared" si="14"/>
        <v>3.7658583587602377</v>
      </c>
      <c r="AK90">
        <f t="shared" si="19"/>
        <v>2.359288633785233</v>
      </c>
      <c r="AM90" s="9">
        <v>14.9</v>
      </c>
      <c r="AN90" s="9">
        <v>896.7</v>
      </c>
      <c r="AO90" s="2">
        <f t="shared" si="24"/>
        <v>1.6616482658637226</v>
      </c>
      <c r="AP90" s="10"/>
      <c r="BC90" s="23">
        <v>73412.45</v>
      </c>
      <c r="BD90" s="23">
        <v>97473.52</v>
      </c>
      <c r="BE90" s="23">
        <v>197112.3</v>
      </c>
      <c r="BF90" s="23">
        <v>265272.7</v>
      </c>
      <c r="BG90" s="23">
        <v>693411.7</v>
      </c>
      <c r="BH90" s="23">
        <v>979032.7</v>
      </c>
    </row>
    <row r="91" spans="1:42" ht="12.75">
      <c r="A91" s="16">
        <v>2008</v>
      </c>
      <c r="AC91" s="6">
        <v>1987</v>
      </c>
      <c r="AD91" s="23">
        <v>20317.7</v>
      </c>
      <c r="AF91" s="23">
        <v>73217</v>
      </c>
      <c r="AG91" s="26">
        <v>47815</v>
      </c>
      <c r="AJ91">
        <f t="shared" si="14"/>
        <v>3.6036067074521227</v>
      </c>
      <c r="AK91">
        <f t="shared" si="19"/>
        <v>2.3533667688763984</v>
      </c>
      <c r="AM91" s="9">
        <v>24.3</v>
      </c>
      <c r="AN91" s="9">
        <v>1136.3</v>
      </c>
      <c r="AO91" s="2">
        <f t="shared" si="24"/>
        <v>2.138519757106398</v>
      </c>
      <c r="AP91" s="10"/>
    </row>
    <row r="92" spans="1:42" ht="12.75">
      <c r="A92" s="16">
        <v>2009</v>
      </c>
      <c r="AC92" s="6">
        <v>1988</v>
      </c>
      <c r="AD92" s="23">
        <v>21664.5</v>
      </c>
      <c r="AF92" s="23">
        <v>75727</v>
      </c>
      <c r="AG92" s="26">
        <v>49180</v>
      </c>
      <c r="AJ92">
        <f t="shared" si="14"/>
        <v>3.4954418518774952</v>
      </c>
      <c r="AK92">
        <f t="shared" si="19"/>
        <v>2.27007316116227</v>
      </c>
      <c r="AM92" s="9">
        <v>24.9</v>
      </c>
      <c r="AN92" s="9">
        <v>1235.1</v>
      </c>
      <c r="AO92" s="2">
        <f t="shared" si="24"/>
        <v>2.0160310905999514</v>
      </c>
      <c r="AP92" s="10"/>
    </row>
    <row r="93" spans="1:42" ht="12.75">
      <c r="A93" s="16">
        <v>2010</v>
      </c>
      <c r="AC93" s="6">
        <v>1989</v>
      </c>
      <c r="AD93" s="23">
        <v>23172.5</v>
      </c>
      <c r="AF93" s="23">
        <v>78521</v>
      </c>
      <c r="AG93" s="26">
        <v>55000</v>
      </c>
      <c r="AJ93">
        <f t="shared" si="14"/>
        <v>3.3885424533390873</v>
      </c>
      <c r="AK93">
        <f t="shared" si="19"/>
        <v>2.3735030747653467</v>
      </c>
      <c r="AM93" s="9">
        <v>29.3</v>
      </c>
      <c r="AN93" s="9">
        <v>1515.3</v>
      </c>
      <c r="AO93" s="2">
        <f t="shared" si="24"/>
        <v>1.9336105061703954</v>
      </c>
      <c r="AP93" s="10"/>
    </row>
    <row r="94" spans="29:42" ht="12.75">
      <c r="AC94" s="6">
        <v>1990</v>
      </c>
      <c r="AD94" s="23">
        <v>24702.6</v>
      </c>
      <c r="AE94" s="23">
        <v>154991</v>
      </c>
      <c r="AF94" s="23">
        <v>88533</v>
      </c>
      <c r="AG94" s="26">
        <v>58300</v>
      </c>
      <c r="AI94">
        <f>IF(AE94&gt;0,AE94/AD94,"")</f>
        <v>6.274278820852866</v>
      </c>
      <c r="AJ94">
        <f t="shared" si="14"/>
        <v>3.5839547254135193</v>
      </c>
      <c r="AK94">
        <f t="shared" si="19"/>
        <v>2.3600754576441347</v>
      </c>
      <c r="AM94" s="9">
        <v>26.7</v>
      </c>
      <c r="AN94" s="9">
        <v>1572.7</v>
      </c>
      <c r="AO94" s="2">
        <f t="shared" si="24"/>
        <v>1.6977173014560945</v>
      </c>
      <c r="AP94" s="10"/>
    </row>
    <row r="95" spans="29:42" ht="12.75">
      <c r="AC95" s="6">
        <v>1991</v>
      </c>
      <c r="AD95" s="23">
        <v>25633.4</v>
      </c>
      <c r="AF95" s="23">
        <v>99005</v>
      </c>
      <c r="AG95" s="26">
        <v>61798</v>
      </c>
      <c r="AJ95">
        <f t="shared" si="14"/>
        <v>3.8623436610047825</v>
      </c>
      <c r="AK95">
        <f t="shared" si="19"/>
        <v>2.4108389835136967</v>
      </c>
      <c r="AM95" s="9">
        <v>25</v>
      </c>
      <c r="AN95" s="9">
        <v>1604.1</v>
      </c>
      <c r="AO95" s="2">
        <f t="shared" si="24"/>
        <v>1.5585063275356899</v>
      </c>
      <c r="AP95" s="10"/>
    </row>
    <row r="96" spans="29:42" ht="12.75">
      <c r="AC96" s="6">
        <v>1992</v>
      </c>
      <c r="AD96" s="23">
        <v>26265.2</v>
      </c>
      <c r="AF96" s="23">
        <v>100985</v>
      </c>
      <c r="AG96" s="26">
        <v>66387</v>
      </c>
      <c r="AH96" s="23">
        <v>715566</v>
      </c>
      <c r="AJ96">
        <f t="shared" si="14"/>
        <v>3.844821284437202</v>
      </c>
      <c r="AK96">
        <f t="shared" si="19"/>
        <v>2.5275649909385804</v>
      </c>
      <c r="AL96">
        <f aca="true" t="shared" si="25" ref="AL96:AL106">IF(AH96&gt;0,AH96/AD96,"")</f>
        <v>27.24388163806101</v>
      </c>
      <c r="AM96" s="9">
        <v>25</v>
      </c>
      <c r="AN96" s="9">
        <v>1709.3</v>
      </c>
      <c r="AO96" s="2">
        <f t="shared" si="24"/>
        <v>1.4625870239279237</v>
      </c>
      <c r="AP96" s="10"/>
    </row>
    <row r="97" spans="29:42" ht="12.75">
      <c r="AC97" s="6">
        <v>1993</v>
      </c>
      <c r="AD97" s="23">
        <v>27012.7</v>
      </c>
      <c r="AF97" s="23">
        <v>102399</v>
      </c>
      <c r="AG97" s="26">
        <v>68663</v>
      </c>
      <c r="AH97" s="23">
        <v>752791</v>
      </c>
      <c r="AJ97">
        <f t="shared" si="14"/>
        <v>3.7907724884961516</v>
      </c>
      <c r="AK97">
        <f t="shared" si="19"/>
        <v>2.541878449766221</v>
      </c>
      <c r="AL97">
        <f t="shared" si="25"/>
        <v>27.868039847923384</v>
      </c>
      <c r="AM97" s="9">
        <v>28.5</v>
      </c>
      <c r="AN97" s="9">
        <v>1786.4</v>
      </c>
      <c r="AO97" s="2">
        <f t="shared" si="24"/>
        <v>1.59538737124944</v>
      </c>
      <c r="AP97" s="10"/>
    </row>
    <row r="98" spans="23:42" ht="12.75">
      <c r="W98"/>
      <c r="AC98" s="6">
        <v>1994</v>
      </c>
      <c r="AD98" s="23">
        <v>27813.5</v>
      </c>
      <c r="AE98" s="23">
        <v>177604</v>
      </c>
      <c r="AF98" s="23">
        <v>103935</v>
      </c>
      <c r="AG98" s="26">
        <v>68663</v>
      </c>
      <c r="AH98" s="23">
        <v>901114</v>
      </c>
      <c r="AI98">
        <f>IF(AE98&gt;0,AE98/AD98,"")</f>
        <v>6.38553220558362</v>
      </c>
      <c r="AJ98">
        <f t="shared" si="14"/>
        <v>3.736854405234868</v>
      </c>
      <c r="AK98">
        <f t="shared" si="19"/>
        <v>2.4686932604670395</v>
      </c>
      <c r="AL98">
        <f t="shared" si="25"/>
        <v>32.398439606665825</v>
      </c>
      <c r="AM98" s="9">
        <v>36.7</v>
      </c>
      <c r="AN98" s="9">
        <v>1953.1</v>
      </c>
      <c r="AO98" s="2">
        <f t="shared" si="24"/>
        <v>1.8790640520198658</v>
      </c>
      <c r="AP98" s="10"/>
    </row>
    <row r="99" spans="23:42" ht="12.75">
      <c r="W99"/>
      <c r="AC99" s="6">
        <v>1995</v>
      </c>
      <c r="AD99" s="23">
        <v>28579.2</v>
      </c>
      <c r="AF99" s="23">
        <v>106014</v>
      </c>
      <c r="AG99" s="26">
        <v>75949</v>
      </c>
      <c r="AH99" s="23">
        <v>1045122</v>
      </c>
      <c r="AJ99">
        <f t="shared" si="14"/>
        <v>3.7094810211622438</v>
      </c>
      <c r="AK99">
        <f t="shared" si="19"/>
        <v>2.6574921621319</v>
      </c>
      <c r="AL99">
        <f t="shared" si="25"/>
        <v>36.5693231441048</v>
      </c>
      <c r="AM99" s="9">
        <v>37.3</v>
      </c>
      <c r="AN99" s="9">
        <v>2047.5</v>
      </c>
      <c r="AO99" s="2">
        <f t="shared" si="24"/>
        <v>1.8217338217338217</v>
      </c>
      <c r="AP99" s="10"/>
    </row>
    <row r="100" spans="23:42" ht="12.75">
      <c r="W100"/>
      <c r="AC100" s="6">
        <v>1996</v>
      </c>
      <c r="AD100" s="23">
        <v>29428.1</v>
      </c>
      <c r="AF100" s="23">
        <v>117855</v>
      </c>
      <c r="AG100" s="26">
        <v>80251</v>
      </c>
      <c r="AH100" s="23">
        <v>1180000</v>
      </c>
      <c r="AJ100">
        <f t="shared" si="14"/>
        <v>4.0048457086933915</v>
      </c>
      <c r="AK100">
        <f t="shared" si="19"/>
        <v>2.727019413417788</v>
      </c>
      <c r="AL100">
        <f t="shared" si="25"/>
        <v>40.09772972091301</v>
      </c>
      <c r="AM100" s="9">
        <v>36</v>
      </c>
      <c r="AN100" s="9">
        <v>2214.7</v>
      </c>
      <c r="AO100" s="2">
        <f t="shared" si="24"/>
        <v>1.625502325371382</v>
      </c>
      <c r="AP100" s="10"/>
    </row>
    <row r="101" spans="23:42" ht="12.75">
      <c r="W101"/>
      <c r="AC101" s="6">
        <v>1997</v>
      </c>
      <c r="AD101" s="23">
        <v>30345.9</v>
      </c>
      <c r="AG101" s="26">
        <v>81856</v>
      </c>
      <c r="AH101" s="23">
        <v>1421915</v>
      </c>
      <c r="AK101">
        <f t="shared" si="19"/>
        <v>2.697431943030195</v>
      </c>
      <c r="AL101">
        <f t="shared" si="25"/>
        <v>46.85690653432589</v>
      </c>
      <c r="AM101" s="9">
        <v>40.5</v>
      </c>
      <c r="AN101" s="9">
        <v>2441.1</v>
      </c>
      <c r="AO101" s="2">
        <f t="shared" si="24"/>
        <v>1.6590881160132729</v>
      </c>
      <c r="AP101" s="10"/>
    </row>
    <row r="102" spans="23:41" ht="12.75">
      <c r="W102"/>
      <c r="AC102" s="6">
        <v>1998</v>
      </c>
      <c r="AD102" s="23">
        <v>31202.6</v>
      </c>
      <c r="AF102" s="23">
        <v>130193</v>
      </c>
      <c r="AH102" s="23">
        <v>1694479</v>
      </c>
      <c r="AJ102">
        <f aca="true" t="shared" si="26" ref="AJ102:AJ111">IF(AF102&gt;0,AF102/AD102,"")</f>
        <v>4.172504855364617</v>
      </c>
      <c r="AL102">
        <f t="shared" si="25"/>
        <v>54.305698884067354</v>
      </c>
      <c r="AM102" s="9">
        <v>47.7</v>
      </c>
      <c r="AN102" s="9">
        <v>2640.7</v>
      </c>
      <c r="AO102" s="2">
        <f t="shared" si="24"/>
        <v>1.8063392282349382</v>
      </c>
    </row>
    <row r="103" spans="23:42" ht="12.75">
      <c r="W103"/>
      <c r="AC103" s="6">
        <v>1999</v>
      </c>
      <c r="AD103" s="23">
        <v>31696.6</v>
      </c>
      <c r="AF103" s="23">
        <v>138865</v>
      </c>
      <c r="AG103" s="26">
        <v>85500</v>
      </c>
      <c r="AH103" s="23">
        <v>2048673</v>
      </c>
      <c r="AJ103">
        <f t="shared" si="26"/>
        <v>4.381069262949339</v>
      </c>
      <c r="AK103">
        <f t="shared" si="19"/>
        <v>2.6974501997059623</v>
      </c>
      <c r="AL103">
        <f t="shared" si="25"/>
        <v>64.63384085359313</v>
      </c>
      <c r="AM103" s="9">
        <v>57.1</v>
      </c>
      <c r="AN103" s="9">
        <v>2902.9</v>
      </c>
      <c r="AO103" s="2">
        <f t="shared" si="24"/>
        <v>1.9669985187226564</v>
      </c>
      <c r="AP103" s="10"/>
    </row>
    <row r="104" spans="23:42" ht="12.75">
      <c r="W104"/>
      <c r="AC104" s="6">
        <v>2000</v>
      </c>
      <c r="AD104" s="23">
        <v>33173.4</v>
      </c>
      <c r="AE104" s="23">
        <v>251200</v>
      </c>
      <c r="AF104" s="23">
        <v>150221</v>
      </c>
      <c r="AG104" s="26">
        <v>92000</v>
      </c>
      <c r="AH104" s="23">
        <v>2600000</v>
      </c>
      <c r="AI104">
        <f>IF(AE104&gt;0,AE104/AD104,"")</f>
        <v>7.572332049171926</v>
      </c>
      <c r="AJ104">
        <f t="shared" si="26"/>
        <v>4.528357057160255</v>
      </c>
      <c r="AK104">
        <f t="shared" si="19"/>
        <v>2.7733063237413105</v>
      </c>
      <c r="AL104">
        <f t="shared" si="25"/>
        <v>78.37604827964574</v>
      </c>
      <c r="AM104" s="9">
        <v>61.35</v>
      </c>
      <c r="AN104" s="9">
        <v>3204.4</v>
      </c>
      <c r="AO104" s="2">
        <f t="shared" si="24"/>
        <v>1.914554986893022</v>
      </c>
      <c r="AP104" s="10"/>
    </row>
    <row r="105" spans="23:42" ht="12.75">
      <c r="W105"/>
      <c r="AC105" s="6">
        <v>2001</v>
      </c>
      <c r="AD105" s="23">
        <v>34734.7</v>
      </c>
      <c r="AF105" s="23">
        <v>153416</v>
      </c>
      <c r="AG105" s="26">
        <v>95600</v>
      </c>
      <c r="AH105" s="23">
        <v>3100000</v>
      </c>
      <c r="AJ105">
        <f t="shared" si="26"/>
        <v>4.416793581058711</v>
      </c>
      <c r="AK105">
        <f t="shared" si="19"/>
        <v>2.7522909367289774</v>
      </c>
      <c r="AL105">
        <f t="shared" si="25"/>
        <v>89.24792786464256</v>
      </c>
      <c r="AM105" s="9">
        <v>60.42</v>
      </c>
      <c r="AN105" s="9">
        <v>3461.3</v>
      </c>
      <c r="AO105" s="2">
        <f t="shared" si="24"/>
        <v>1.7455869182099208</v>
      </c>
      <c r="AP105" s="10"/>
    </row>
    <row r="106" spans="23:41" ht="12.75">
      <c r="W106"/>
      <c r="AC106" s="6">
        <v>2002</v>
      </c>
      <c r="AD106" s="23">
        <v>36063.3</v>
      </c>
      <c r="AF106" s="23">
        <v>161410</v>
      </c>
      <c r="AG106" s="26">
        <v>98800</v>
      </c>
      <c r="AH106" s="23">
        <v>3550000</v>
      </c>
      <c r="AJ106">
        <f t="shared" si="26"/>
        <v>4.475741266051637</v>
      </c>
      <c r="AK106">
        <f t="shared" si="19"/>
        <v>2.7396272665008468</v>
      </c>
      <c r="AL106">
        <f t="shared" si="25"/>
        <v>98.43802425180168</v>
      </c>
      <c r="AM106" s="9">
        <v>64.88</v>
      </c>
      <c r="AN106" s="9">
        <v>3884</v>
      </c>
      <c r="AO106" s="2">
        <f t="shared" si="24"/>
        <v>1.6704428424304838</v>
      </c>
    </row>
    <row r="107" spans="23:41" ht="12.75">
      <c r="W107"/>
      <c r="AC107" s="6">
        <v>2003</v>
      </c>
      <c r="AD107" s="23">
        <v>37960</v>
      </c>
      <c r="AE107" s="23">
        <v>305330</v>
      </c>
      <c r="AF107" s="23">
        <v>170788</v>
      </c>
      <c r="AG107" s="26">
        <v>102760</v>
      </c>
      <c r="AI107">
        <f>IF(AE107&gt;0,AE107/AD107,"")</f>
        <v>8.043466807165437</v>
      </c>
      <c r="AJ107">
        <f t="shared" si="26"/>
        <v>4.499157007376185</v>
      </c>
      <c r="AK107">
        <f t="shared" si="19"/>
        <v>2.707060063224447</v>
      </c>
      <c r="AM107" s="9">
        <v>63.22</v>
      </c>
      <c r="AN107" s="9">
        <v>4379.4</v>
      </c>
      <c r="AO107" s="2">
        <f t="shared" si="24"/>
        <v>1.4435767456729234</v>
      </c>
    </row>
    <row r="108" spans="23:37" ht="12.75">
      <c r="W108"/>
      <c r="AC108" s="6">
        <v>2004</v>
      </c>
      <c r="AD108" s="23">
        <v>39351</v>
      </c>
      <c r="AE108" s="23">
        <v>333100</v>
      </c>
      <c r="AF108" s="23">
        <v>185472</v>
      </c>
      <c r="AG108" s="26">
        <v>106770</v>
      </c>
      <c r="AI108">
        <f aca="true" t="shared" si="27" ref="AI108:AI113">IF(AE108&gt;0,AE108/AD108,"")</f>
        <v>8.46484206246347</v>
      </c>
      <c r="AJ108">
        <f t="shared" si="26"/>
        <v>4.713272852024091</v>
      </c>
      <c r="AK108">
        <f t="shared" si="19"/>
        <v>2.7132728520240907</v>
      </c>
    </row>
    <row r="109" spans="23:37" ht="12.75">
      <c r="W109"/>
      <c r="AC109" s="6">
        <v>2005</v>
      </c>
      <c r="AD109" s="23">
        <v>41470</v>
      </c>
      <c r="AE109" s="23">
        <v>346760</v>
      </c>
      <c r="AF109" s="23">
        <v>198367</v>
      </c>
      <c r="AG109" s="26">
        <v>111150</v>
      </c>
      <c r="AI109">
        <f t="shared" si="27"/>
        <v>8.361707258258983</v>
      </c>
      <c r="AJ109">
        <f t="shared" si="26"/>
        <v>4.783385579937304</v>
      </c>
      <c r="AK109">
        <f t="shared" si="19"/>
        <v>2.6802507836990594</v>
      </c>
    </row>
    <row r="110" spans="23:37" ht="12.75">
      <c r="W110"/>
      <c r="AC110" s="6">
        <v>2006</v>
      </c>
      <c r="AD110" s="23">
        <v>43368</v>
      </c>
      <c r="AE110" s="23">
        <v>362020</v>
      </c>
      <c r="AF110" s="23">
        <v>210344</v>
      </c>
      <c r="AG110" s="26">
        <v>118950</v>
      </c>
      <c r="AI110">
        <f t="shared" si="27"/>
        <v>8.347629588636783</v>
      </c>
      <c r="AJ110">
        <f t="shared" si="26"/>
        <v>4.850212137981922</v>
      </c>
      <c r="AK110">
        <f t="shared" si="19"/>
        <v>2.7428057553956835</v>
      </c>
    </row>
    <row r="111" spans="23:37" ht="12.75">
      <c r="W111"/>
      <c r="AC111" s="6">
        <v>2007</v>
      </c>
      <c r="AD111" s="23">
        <v>45227</v>
      </c>
      <c r="AE111" s="23">
        <v>377230</v>
      </c>
      <c r="AF111" s="23">
        <v>222741</v>
      </c>
      <c r="AG111" s="26">
        <v>127060</v>
      </c>
      <c r="AI111">
        <f t="shared" si="27"/>
        <v>8.340814115462003</v>
      </c>
      <c r="AJ111">
        <f t="shared" si="26"/>
        <v>4.924956331394963</v>
      </c>
      <c r="AK111">
        <f t="shared" si="19"/>
        <v>2.809383775178544</v>
      </c>
    </row>
    <row r="112" spans="23:37" ht="12.75">
      <c r="W112"/>
      <c r="AC112" s="6">
        <v>2008</v>
      </c>
      <c r="AD112" s="23">
        <v>46579</v>
      </c>
      <c r="AE112" s="23">
        <v>373460</v>
      </c>
      <c r="AG112" s="26">
        <v>132530</v>
      </c>
      <c r="AI112">
        <f t="shared" si="27"/>
        <v>8.017776251100281</v>
      </c>
      <c r="AK112">
        <f t="shared" si="19"/>
        <v>2.84527362115975</v>
      </c>
    </row>
    <row r="113" spans="23:37" ht="12.75">
      <c r="W113"/>
      <c r="AC113" s="6">
        <v>2009</v>
      </c>
      <c r="AD113" s="23">
        <v>48555</v>
      </c>
      <c r="AE113" s="23">
        <v>405270</v>
      </c>
      <c r="AG113" s="26">
        <v>136510</v>
      </c>
      <c r="AI113">
        <f t="shared" si="27"/>
        <v>8.346617238183503</v>
      </c>
      <c r="AK113">
        <f t="shared" si="19"/>
        <v>2.8114509319328596</v>
      </c>
    </row>
    <row r="114" ht="12.75">
      <c r="AC114" s="6">
        <v>2010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Nuffield College, OXFORD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Atkinson</dc:creator>
  <cp:keywords/>
  <dc:description/>
  <cp:lastModifiedBy>Andrew Leigh</cp:lastModifiedBy>
  <cp:lastPrinted>2004-11-01T22:42:23Z</cp:lastPrinted>
  <dcterms:created xsi:type="dcterms:W3CDTF">2003-04-06T09:44:31Z</dcterms:created>
  <dcterms:modified xsi:type="dcterms:W3CDTF">2010-04-07T01:55:07Z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1032803538</vt:i4>
  </property>
  <property fmtid="{D5CDD505-2E9C-101B-9397-08002B2CF9AE}" pid="3" name="_EmailSubject">
    <vt:lpwstr>Updated Excel spreadsheet</vt:lpwstr>
  </property>
  <property fmtid="{D5CDD505-2E9C-101B-9397-08002B2CF9AE}" pid="4" name="_AuthorEmail">
    <vt:lpwstr>andrew_leigh@ksg02.harvard.edu</vt:lpwstr>
  </property>
  <property fmtid="{D5CDD505-2E9C-101B-9397-08002B2CF9AE}" pid="5" name="_AuthorEmailDisplayName">
    <vt:lpwstr>Andrew Leigh</vt:lpwstr>
  </property>
  <property fmtid="{D5CDD505-2E9C-101B-9397-08002B2CF9AE}" pid="6" name="_PreviousAdHocReviewCycleID">
    <vt:i4>1329848230</vt:i4>
  </property>
  <property fmtid="{D5CDD505-2E9C-101B-9397-08002B2CF9AE}" pid="7" name="_ReviewingToolsShownOnce">
    <vt:lpwstr/>
  </property>
</Properties>
</file>