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bleC1" sheetId="1" r:id="rId1"/>
    <sheet name="TableC2" sheetId="2" r:id="rId2"/>
    <sheet name="TableC3" sheetId="3" r:id="rId3"/>
    <sheet name="TableC4" sheetId="4" r:id="rId4"/>
    <sheet name="TableC5" sheetId="5" r:id="rId5"/>
    <sheet name="TableC6" sheetId="6" r:id="rId6"/>
    <sheet name="TableC7" sheetId="7" r:id="rId7"/>
    <sheet name="TableC8" sheetId="8" r:id="rId8"/>
    <sheet name="TableC1(Lm)" sheetId="9" r:id="rId9"/>
    <sheet name="TableC3(f)" sheetId="10" r:id="rId10"/>
    <sheet name="TableC4(m)" sheetId="11" r:id="rId11"/>
    <sheet name="TableC4(f)" sheetId="12" r:id="rId12"/>
  </sheets>
  <externalReferences>
    <externalReference r:id="rId15"/>
    <externalReference r:id="rId16"/>
    <externalReference r:id="rId17"/>
  </externalReferences>
  <definedNames>
    <definedName name="column_headings" localSheetId="6">#REF!</definedName>
    <definedName name="column_headings">#REF!</definedName>
    <definedName name="column_numbers" localSheetId="6">#REF!</definedName>
    <definedName name="column_numbers">#REF!</definedName>
    <definedName name="data" localSheetId="6">#REF!</definedName>
    <definedName name="data">#REF!</definedName>
    <definedName name="ea_flux">#REF!</definedName>
    <definedName name="Equilibre">#REF!</definedName>
    <definedName name="footnotes" localSheetId="6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 localSheetId="6">#REF!</definedName>
    <definedName name="spanners_level1">#REF!</definedName>
    <definedName name="spanners_level2" localSheetId="6">#REF!</definedName>
    <definedName name="spanners_level2">#REF!</definedName>
    <definedName name="spanners_level3" localSheetId="6">#REF!</definedName>
    <definedName name="spanners_level3">#REF!</definedName>
    <definedName name="spanners_level4" localSheetId="6">#REF!</definedName>
    <definedName name="spanners_level4">#REF!</definedName>
    <definedName name="spanners_level5" localSheetId="6">#REF!</definedName>
    <definedName name="spanners_level5">#REF!</definedName>
    <definedName name="stub_lines" localSheetId="6">#REF!</definedName>
    <definedName name="stub_lines">#REF!</definedName>
    <definedName name="titles" localSheetId="6">#REF!</definedName>
    <definedName name="titles">#REF!</definedName>
    <definedName name="totals" localSheetId="6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<sst xmlns="http://schemas.openxmlformats.org/spreadsheetml/2006/main" count="340" uniqueCount="152">
  <si>
    <t>Population</t>
  </si>
  <si>
    <t>Pop20+</t>
  </si>
  <si>
    <t>Naissances</t>
  </si>
  <si>
    <t>Décès</t>
  </si>
  <si>
    <t>Décès20+</t>
  </si>
  <si>
    <t>Diverses séries brutes</t>
  </si>
  <si>
    <t>Projections INSEE 2006-2050 (métropole, 1/1)</t>
  </si>
  <si>
    <t>Décès Vallin-Mesle (métropole hors Alsace-Moselle pour 1900-1919 et 1939-1945)</t>
  </si>
  <si>
    <t>Ratio (=Vallin-Mesle prennent aussi les décès militaires)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</si>
  <si>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</si>
  <si>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</si>
  <si>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</si>
  <si>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</si>
  <si>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</si>
  <si>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</si>
  <si>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</si>
  <si>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</si>
  <si>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</si>
  <si>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(thousands)</t>
  </si>
  <si>
    <t>0-9</t>
  </si>
  <si>
    <t xml:space="preserve">Total  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</si>
  <si>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</si>
  <si>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</si>
  <si>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</si>
  <si>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</si>
  <si>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</si>
  <si>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</si>
  <si>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</si>
  <si>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</si>
  <si>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[10]</t>
  </si>
  <si>
    <t>Average age of decedents         (20-year and over)</t>
  </si>
  <si>
    <t>All decedents</t>
  </si>
  <si>
    <t>Male decedents</t>
  </si>
  <si>
    <t>Female decedents</t>
  </si>
  <si>
    <t>Average age of heirs        (children)</t>
  </si>
  <si>
    <t>Average age of heirs                  (all heirs)</t>
  </si>
  <si>
    <t>Age diff. decedents vs heirs</t>
  </si>
  <si>
    <t>Children</t>
  </si>
  <si>
    <t>All heirs</t>
  </si>
  <si>
    <t>nbirth</t>
  </si>
  <si>
    <t>ndec</t>
  </si>
  <si>
    <t>ntot</t>
  </si>
  <si>
    <t>nmigr</t>
  </si>
  <si>
    <t>pntot019</t>
  </si>
  <si>
    <t>pndec019</t>
  </si>
  <si>
    <t>nmen0</t>
  </si>
  <si>
    <t>nmen10</t>
  </si>
  <si>
    <t>nmen20</t>
  </si>
  <si>
    <t>nmen30</t>
  </si>
  <si>
    <t>nmen40</t>
  </si>
  <si>
    <t>nmen50</t>
  </si>
  <si>
    <t>nmen60</t>
  </si>
  <si>
    <t>nmen70</t>
  </si>
  <si>
    <t>nmen80</t>
  </si>
  <si>
    <t>nwomen0</t>
  </si>
  <si>
    <t>nwomen10</t>
  </si>
  <si>
    <t>nwomen20</t>
  </si>
  <si>
    <t>nwomen30</t>
  </si>
  <si>
    <t>nwomen40</t>
  </si>
  <si>
    <t>nwomen50</t>
  </si>
  <si>
    <t>nwomen60</t>
  </si>
  <si>
    <t>nwomen70</t>
  </si>
  <si>
    <t>nwomen80</t>
  </si>
  <si>
    <t>ndecmen0</t>
  </si>
  <si>
    <t>ndecmen10</t>
  </si>
  <si>
    <t>ndecmen20</t>
  </si>
  <si>
    <t>ndecmen30</t>
  </si>
  <si>
    <t>ndecmen40</t>
  </si>
  <si>
    <t>ndecmen50</t>
  </si>
  <si>
    <t>ndecmen60</t>
  </si>
  <si>
    <t>ndecmen70</t>
  </si>
  <si>
    <t>ndecmen80</t>
  </si>
  <si>
    <t>ndecwomen0</t>
  </si>
  <si>
    <t>ndecwomen10</t>
  </si>
  <si>
    <t>ndecwomen20</t>
  </si>
  <si>
    <t>ndecwomen30</t>
  </si>
  <si>
    <t>ndecwomen40</t>
  </si>
  <si>
    <t>ndecwomen50</t>
  </si>
  <si>
    <t>ndecwomen60</t>
  </si>
  <si>
    <t>ndecwomen70</t>
  </si>
  <si>
    <t>ndecwomen80</t>
  </si>
  <si>
    <t>Year of birth of children</t>
  </si>
  <si>
    <t>Year of birth of parents</t>
  </si>
  <si>
    <t>Average age of parents at the birth of their children</t>
  </si>
  <si>
    <t>Mothers</t>
  </si>
  <si>
    <t>Fathers</t>
  </si>
  <si>
    <t>Diff.</t>
  </si>
  <si>
    <t>Year of death of parents</t>
  </si>
  <si>
    <t>Average age of donors</t>
  </si>
  <si>
    <t>Average age of donees</t>
  </si>
  <si>
    <t>Age diff. donors vs donees</t>
  </si>
  <si>
    <t>Average age of decedents and donors</t>
  </si>
  <si>
    <t>Average age of heirs and donees</t>
  </si>
  <si>
    <t>Age diff. givers vs receivers</t>
  </si>
  <si>
    <t>(weighted by relative importance of bequests and gifts)</t>
  </si>
  <si>
    <t>[11]</t>
  </si>
  <si>
    <t>agedec</t>
  </si>
  <si>
    <t>agedecm</t>
  </si>
  <si>
    <t>agedecw</t>
  </si>
  <si>
    <t>ageheirc</t>
  </si>
  <si>
    <t>ageheirm</t>
  </si>
  <si>
    <t>ageheirw</t>
  </si>
  <si>
    <t>[12]</t>
  </si>
  <si>
    <t>[13]</t>
  </si>
  <si>
    <t>Table C6: Average age of decedents and heirs in France, 1820-2100</t>
  </si>
  <si>
    <t>Table C5: Average age of parenthood in France, 1900-2050</t>
  </si>
  <si>
    <t>Table C4: Decedents by age group in France, 1820-2100 (male + female)</t>
  </si>
  <si>
    <t>Table C3: Population by age group in France, 1820-2100 (male + female)</t>
  </si>
  <si>
    <t>Table C2: Population growth and mortality rates in France, 1820-2100 (decennial averages)</t>
  </si>
  <si>
    <t>Table C8: Average age of donors and donees in France, 1820-2100</t>
  </si>
  <si>
    <t>Average age of decedents</t>
  </si>
  <si>
    <t>Difference: [5] = [1] - [4]</t>
  </si>
  <si>
    <t>Difference: [5] = [2] - [4]</t>
  </si>
  <si>
    <t>Decedents with estate tax returns (20-yr-old +)</t>
  </si>
  <si>
    <t>All decedents (20-yr-old +)</t>
  </si>
  <si>
    <t>Difference: [3] = [1] - [2]</t>
  </si>
  <si>
    <t xml:space="preserve">Table C7: Average age of decedents and donors, France 1906-2006 </t>
  </si>
  <si>
    <t>Table C1: Population growth and mortality rates in France, 1820-2100 (annual series)</t>
  </si>
  <si>
    <t>Mortality rate</t>
  </si>
  <si>
    <t>Population growth rate</t>
  </si>
  <si>
    <r>
      <t>N</t>
    </r>
    <r>
      <rPr>
        <vertAlign val="subscript"/>
        <sz val="11"/>
        <rFont val="Arial"/>
        <family val="2"/>
      </rPr>
      <t>t</t>
    </r>
  </si>
  <si>
    <r>
      <t>n</t>
    </r>
    <r>
      <rPr>
        <b/>
        <vertAlign val="subscript"/>
        <sz val="11"/>
        <rFont val="Arial"/>
        <family val="2"/>
      </rPr>
      <t>t</t>
    </r>
  </si>
  <si>
    <r>
      <t>N</t>
    </r>
    <r>
      <rPr>
        <vertAlign val="subscript"/>
        <sz val="11"/>
        <rFont val="Arial"/>
        <family val="2"/>
      </rPr>
      <t>dt</t>
    </r>
  </si>
  <si>
    <r>
      <t>N</t>
    </r>
    <r>
      <rPr>
        <vertAlign val="subscript"/>
        <sz val="11"/>
        <rFont val="Arial"/>
        <family val="2"/>
      </rPr>
      <t>bt</t>
    </r>
  </si>
  <si>
    <t>Adult population (20-yr+)</t>
  </si>
  <si>
    <r>
      <t>N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>20+</t>
    </r>
  </si>
  <si>
    <t>Adult decedents</t>
  </si>
  <si>
    <r>
      <t>N</t>
    </r>
    <r>
      <rPr>
        <vertAlign val="subscript"/>
        <sz val="11"/>
        <rFont val="Arial"/>
        <family val="2"/>
      </rPr>
      <t>dt</t>
    </r>
    <r>
      <rPr>
        <vertAlign val="superscript"/>
        <sz val="11"/>
        <rFont val="Arial"/>
        <family val="2"/>
      </rPr>
      <t>20+</t>
    </r>
  </si>
  <si>
    <t>Share 0-19-yr-old in living population</t>
  </si>
  <si>
    <t>Share 0-19-yr-old in decedents</t>
  </si>
  <si>
    <t>Adult mortality rate</t>
  </si>
  <si>
    <r>
      <t>m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>0+</t>
    </r>
    <r>
      <rPr>
        <sz val="11"/>
        <rFont val="Arial"/>
        <family val="2"/>
      </rPr>
      <t>= N</t>
    </r>
    <r>
      <rPr>
        <vertAlign val="subscript"/>
        <sz val="11"/>
        <rFont val="Arial"/>
        <family val="2"/>
      </rPr>
      <t>dt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</t>
    </r>
  </si>
  <si>
    <r>
      <t>m</t>
    </r>
    <r>
      <rPr>
        <vertAlign val="subscript"/>
        <sz val="11"/>
        <rFont val="Arial"/>
        <family val="2"/>
      </rPr>
      <t xml:space="preserve">t </t>
    </r>
    <r>
      <rPr>
        <sz val="11"/>
        <rFont val="Arial"/>
        <family val="2"/>
      </rPr>
      <t>= N</t>
    </r>
    <r>
      <rPr>
        <vertAlign val="subscript"/>
        <sz val="11"/>
        <rFont val="Arial"/>
        <family val="2"/>
      </rPr>
      <t>dt</t>
    </r>
    <r>
      <rPr>
        <vertAlign val="superscript"/>
        <sz val="11"/>
        <rFont val="Arial"/>
        <family val="2"/>
      </rPr>
      <t>20+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>20+</t>
    </r>
  </si>
  <si>
    <r>
      <t>N</t>
    </r>
    <r>
      <rPr>
        <vertAlign val="subscript"/>
        <sz val="10"/>
        <rFont val="Arial"/>
        <family val="2"/>
      </rPr>
      <t>t</t>
    </r>
  </si>
  <si>
    <r>
      <t>n</t>
    </r>
    <r>
      <rPr>
        <b/>
        <vertAlign val="subscript"/>
        <sz val="10"/>
        <rFont val="Arial"/>
        <family val="2"/>
      </rPr>
      <t>t</t>
    </r>
  </si>
  <si>
    <r>
      <t>N</t>
    </r>
    <r>
      <rPr>
        <vertAlign val="subscript"/>
        <sz val="10"/>
        <rFont val="Arial"/>
        <family val="2"/>
      </rPr>
      <t>bt</t>
    </r>
  </si>
  <si>
    <r>
      <t>N</t>
    </r>
    <r>
      <rPr>
        <vertAlign val="subscript"/>
        <sz val="10"/>
        <rFont val="Arial"/>
        <family val="2"/>
      </rPr>
      <t>dt</t>
    </r>
  </si>
  <si>
    <r>
      <t>m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0+</t>
    </r>
    <r>
      <rPr>
        <sz val="10"/>
        <rFont val="Arial"/>
        <family val="2"/>
      </rPr>
      <t>= N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t</t>
    </r>
  </si>
  <si>
    <r>
      <t>N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20+</t>
    </r>
  </si>
  <si>
    <r>
      <t>N</t>
    </r>
    <r>
      <rPr>
        <vertAlign val="subscript"/>
        <sz val="10"/>
        <rFont val="Arial"/>
        <family val="2"/>
      </rPr>
      <t>dt</t>
    </r>
    <r>
      <rPr>
        <vertAlign val="superscript"/>
        <sz val="10"/>
        <rFont val="Arial"/>
        <family val="2"/>
      </rPr>
      <t>20+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</si>
  <si>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= N</t>
    </r>
    <r>
      <rPr>
        <vertAlign val="subscript"/>
        <sz val="10"/>
        <rFont val="Arial"/>
        <family val="2"/>
      </rPr>
      <t>dt</t>
    </r>
    <r>
      <rPr>
        <vertAlign val="superscript"/>
        <sz val="10"/>
        <rFont val="Arial"/>
        <family val="2"/>
      </rPr>
      <t>20+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20+</t>
    </r>
  </si>
  <si>
    <t>Average age of heirs</t>
  </si>
  <si>
    <r>
      <t xml:space="preserve">Births </t>
    </r>
    <r>
      <rPr>
        <sz val="10"/>
        <rFont val="Arial Narrow"/>
        <family val="2"/>
      </rPr>
      <t>(thousands)</t>
    </r>
  </si>
  <si>
    <r>
      <t xml:space="preserve">Population </t>
    </r>
    <r>
      <rPr>
        <sz val="10"/>
        <rFont val="Arial Narrow"/>
        <family val="2"/>
      </rPr>
      <t>(thousands)</t>
    </r>
  </si>
  <si>
    <r>
      <t xml:space="preserve">Decedents </t>
    </r>
    <r>
      <rPr>
        <sz val="10"/>
        <rFont val="Arial Narrow"/>
        <family val="2"/>
      </rPr>
      <t>(thousands)</t>
    </r>
  </si>
  <si>
    <r>
      <t xml:space="preserve">Migrations </t>
    </r>
    <r>
      <rPr>
        <sz val="10"/>
        <rFont val="Arial Narrow"/>
        <family val="2"/>
      </rPr>
      <t>(thousands)</t>
    </r>
  </si>
  <si>
    <t>Table C3m: Population by age group in France, 1820-2100 (male population)</t>
  </si>
  <si>
    <t>Table C3f: Population by age group in France, 1820-2100 (female population)</t>
  </si>
  <si>
    <t>Table C4m: Decedents by age group in France, 1820-2100 (male population)</t>
  </si>
  <si>
    <t>Table C4f: Decedents by age group in France, 1820-2100 (female population)</t>
  </si>
  <si>
    <r>
      <t>N</t>
    </r>
    <r>
      <rPr>
        <vertAlign val="subscript"/>
        <sz val="11"/>
        <rFont val="Arial"/>
        <family val="2"/>
      </rPr>
      <t>it</t>
    </r>
  </si>
  <si>
    <r>
      <t>N</t>
    </r>
    <r>
      <rPr>
        <vertAlign val="subscript"/>
        <sz val="10"/>
        <rFont val="Arial"/>
        <family val="2"/>
      </rPr>
      <t>it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</si>
</sst>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00"/>
    <numFmt numFmtId="169" formatCode="0.0"/>
    <numFmt numFmtId="170" formatCode="0.0%"/>
    <numFmt numFmtId="171" formatCode="#,##0&quot; &quot;"/>
    <numFmt numFmtId="172" formatCode="#,##0.0"/>
    <numFmt numFmtId="173" formatCode="0.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0%"/>
    <numFmt numFmtId="183" formatCode="0.00000%"/>
    <numFmt numFmtId="184" formatCode="0.0000%"/>
    <numFmt numFmtId="185" formatCode="0.0000"/>
    <numFmt numFmtId="186" formatCode="#,##0.000"/>
    <numFmt numFmtId="187" formatCode="0.00000"/>
    <numFmt numFmtId="188" formatCode="\$#,##0\ ;\(\$#,##0\)"/>
    <numFmt numFmtId="189" formatCode="0.0000000000000000%"/>
    <numFmt numFmtId="190" formatCode="0.000000000000000%"/>
    <numFmt numFmtId="191" formatCode="\ #,##0;\-\ #,##0"/>
    <numFmt numFmtId="192" formatCode="#,##0.00000"/>
    <numFmt numFmtId="193" formatCode="0.000000"/>
    <numFmt numFmtId="194" formatCode="0.00000000000000000%"/>
    <numFmt numFmtId="195" formatCode="#,##0.0000"/>
    <numFmt numFmtId="196" formatCode="#,##0.000000"/>
    <numFmt numFmtId="197" formatCode="#,##0\ &quot;€&quot;"/>
    <numFmt numFmtId="198" formatCode="#,##0.0000000"/>
    <numFmt numFmtId="199" formatCode="#,##0,\F\F"/>
    <numFmt numFmtId="200" formatCode="#,##0,,\F\F"/>
    <numFmt numFmtId="201" formatCode="#,##0,\F"/>
    <numFmt numFmtId="202" formatCode="0,\F"/>
  </numFmts>
  <fonts count="2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0"/>
    </font>
    <font>
      <b/>
      <sz val="10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etica"/>
      <family val="0"/>
    </font>
    <font>
      <sz val="8"/>
      <name val="Arial"/>
      <family val="0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5" fillId="0" borderId="1">
      <alignment horizontal="center"/>
      <protection/>
    </xf>
    <xf numFmtId="0" fontId="12" fillId="0" borderId="2" applyNumberFormat="0" applyFont="0" applyFill="0" applyAlignment="0" applyProtection="0"/>
    <xf numFmtId="2" fontId="12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2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27" applyNumberFormat="1" applyFont="1" applyAlignment="1">
      <alignment horizontal="center"/>
      <protection/>
    </xf>
    <xf numFmtId="0" fontId="7" fillId="0" borderId="0" xfId="27" applyFont="1">
      <alignment/>
      <protection/>
    </xf>
    <xf numFmtId="3" fontId="7" fillId="0" borderId="0" xfId="27" applyNumberFormat="1" applyFont="1">
      <alignment/>
      <protection/>
    </xf>
    <xf numFmtId="168" fontId="7" fillId="0" borderId="0" xfId="27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10" fontId="6" fillId="0" borderId="0" xfId="27" applyNumberFormat="1" applyFont="1" applyAlignment="1">
      <alignment horizontal="center"/>
      <protection/>
    </xf>
    <xf numFmtId="170" fontId="6" fillId="0" borderId="0" xfId="27" applyNumberFormat="1" applyFont="1" applyAlignment="1">
      <alignment horizontal="center"/>
      <protection/>
    </xf>
    <xf numFmtId="9" fontId="7" fillId="0" borderId="0" xfId="27" applyNumberFormat="1" applyFont="1" applyAlignment="1">
      <alignment horizontal="center"/>
      <protection/>
    </xf>
    <xf numFmtId="173" fontId="6" fillId="0" borderId="0" xfId="27" applyNumberFormat="1" applyFont="1" applyAlignment="1">
      <alignment horizontal="center"/>
      <protection/>
    </xf>
    <xf numFmtId="0" fontId="11" fillId="0" borderId="0" xfId="28" applyFont="1" applyFill="1">
      <alignment/>
      <protection/>
    </xf>
    <xf numFmtId="0" fontId="8" fillId="0" borderId="0" xfId="28" applyFont="1" applyFill="1">
      <alignment/>
      <protection/>
    </xf>
    <xf numFmtId="0" fontId="8" fillId="0" borderId="0" xfId="28" applyFont="1" applyFill="1" applyAlignment="1">
      <alignment vertical="top"/>
      <protection/>
    </xf>
    <xf numFmtId="0" fontId="6" fillId="0" borderId="0" xfId="28" applyFont="1" applyFill="1">
      <alignment/>
      <protection/>
    </xf>
    <xf numFmtId="0" fontId="7" fillId="0" borderId="0" xfId="28" applyFont="1" applyFill="1">
      <alignment/>
      <protection/>
    </xf>
    <xf numFmtId="0" fontId="7" fillId="0" borderId="3" xfId="28" applyFont="1" applyFill="1" applyBorder="1" applyAlignment="1">
      <alignment horizontal="center" vertical="center"/>
      <protection/>
    </xf>
    <xf numFmtId="0" fontId="7" fillId="0" borderId="3" xfId="28" applyFont="1" applyFill="1" applyBorder="1" applyAlignment="1">
      <alignment horizontal="center"/>
      <protection/>
    </xf>
    <xf numFmtId="0" fontId="7" fillId="0" borderId="4" xfId="28" applyFont="1" applyFill="1" applyBorder="1" applyAlignment="1">
      <alignment horizontal="center"/>
      <protection/>
    </xf>
    <xf numFmtId="0" fontId="7" fillId="0" borderId="4" xfId="28" applyFont="1" applyFill="1" applyBorder="1">
      <alignment/>
      <protection/>
    </xf>
    <xf numFmtId="2" fontId="7" fillId="0" borderId="4" xfId="28" applyNumberFormat="1" applyFont="1" applyFill="1" applyBorder="1" applyAlignment="1">
      <alignment horizontal="center"/>
      <protection/>
    </xf>
    <xf numFmtId="43" fontId="7" fillId="0" borderId="4" xfId="28" applyNumberFormat="1" applyFont="1" applyFill="1" applyBorder="1">
      <alignment/>
      <protection/>
    </xf>
    <xf numFmtId="167" fontId="7" fillId="0" borderId="4" xfId="28" applyNumberFormat="1" applyFont="1" applyFill="1" applyBorder="1">
      <alignment/>
      <protection/>
    </xf>
    <xf numFmtId="167" fontId="7" fillId="0" borderId="5" xfId="28" applyNumberFormat="1" applyFont="1" applyFill="1" applyBorder="1">
      <alignment/>
      <protection/>
    </xf>
    <xf numFmtId="0" fontId="7" fillId="0" borderId="4" xfId="28" applyFont="1" applyFill="1" applyBorder="1" applyAlignment="1">
      <alignment vertical="top"/>
      <protection/>
    </xf>
    <xf numFmtId="0" fontId="7" fillId="0" borderId="4" xfId="28" applyFont="1" applyFill="1" applyBorder="1" applyAlignment="1">
      <alignment horizontal="center" vertical="top"/>
      <protection/>
    </xf>
    <xf numFmtId="2" fontId="7" fillId="0" borderId="4" xfId="28" applyNumberFormat="1" applyFont="1" applyFill="1" applyBorder="1" applyAlignment="1">
      <alignment horizontal="center" vertical="top"/>
      <protection/>
    </xf>
    <xf numFmtId="1" fontId="7" fillId="0" borderId="0" xfId="27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8" fillId="0" borderId="0" xfId="26">
      <alignment/>
      <protection/>
    </xf>
    <xf numFmtId="0" fontId="0" fillId="0" borderId="6" xfId="27" applyFont="1" applyBorder="1">
      <alignment/>
      <protection/>
    </xf>
    <xf numFmtId="0" fontId="0" fillId="0" borderId="0" xfId="27" applyFont="1" applyBorder="1">
      <alignment/>
      <protection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0" xfId="27" applyNumberFormat="1" applyFont="1" applyBorder="1" applyAlignment="1">
      <alignment horizontal="center"/>
      <protection/>
    </xf>
    <xf numFmtId="0" fontId="7" fillId="0" borderId="6" xfId="27" applyFont="1" applyBorder="1" applyAlignment="1">
      <alignment horizontal="center"/>
      <protection/>
    </xf>
    <xf numFmtId="0" fontId="7" fillId="0" borderId="8" xfId="27" applyFont="1" applyBorder="1" applyAlignment="1">
      <alignment horizontal="center"/>
      <protection/>
    </xf>
    <xf numFmtId="3" fontId="7" fillId="0" borderId="9" xfId="27" applyNumberFormat="1" applyFont="1" applyBorder="1" applyAlignment="1">
      <alignment horizontal="center"/>
      <protection/>
    </xf>
    <xf numFmtId="0" fontId="11" fillId="0" borderId="7" xfId="0" applyFont="1" applyBorder="1" applyAlignment="1">
      <alignment/>
    </xf>
    <xf numFmtId="3" fontId="8" fillId="0" borderId="0" xfId="27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9" fontId="7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27" applyFont="1" applyBorder="1">
      <alignment/>
      <protection/>
    </xf>
    <xf numFmtId="169" fontId="7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3" fontId="7" fillId="0" borderId="7" xfId="27" applyNumberFormat="1" applyFont="1" applyBorder="1" applyAlignment="1">
      <alignment horizontal="center"/>
      <protection/>
    </xf>
    <xf numFmtId="3" fontId="7" fillId="0" borderId="10" xfId="27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0" xfId="26" applyFont="1" applyBorder="1">
      <alignment/>
      <protection/>
    </xf>
    <xf numFmtId="0" fontId="7" fillId="0" borderId="6" xfId="26" applyFont="1" applyBorder="1">
      <alignment/>
      <protection/>
    </xf>
    <xf numFmtId="0" fontId="6" fillId="0" borderId="0" xfId="26" applyFont="1" applyBorder="1">
      <alignment/>
      <protection/>
    </xf>
    <xf numFmtId="0" fontId="7" fillId="0" borderId="7" xfId="26" applyFont="1" applyBorder="1">
      <alignment/>
      <protection/>
    </xf>
    <xf numFmtId="0" fontId="7" fillId="0" borderId="15" xfId="26" applyFont="1" applyBorder="1">
      <alignment/>
      <protection/>
    </xf>
    <xf numFmtId="0" fontId="7" fillId="0" borderId="6" xfId="26" applyFont="1" applyBorder="1" applyAlignment="1">
      <alignment horizontal="center"/>
      <protection/>
    </xf>
    <xf numFmtId="169" fontId="7" fillId="0" borderId="7" xfId="26" applyNumberFormat="1" applyFont="1" applyBorder="1" applyAlignment="1">
      <alignment horizontal="center"/>
      <protection/>
    </xf>
    <xf numFmtId="0" fontId="7" fillId="0" borderId="8" xfId="26" applyFont="1" applyBorder="1" applyAlignment="1">
      <alignment horizontal="center"/>
      <protection/>
    </xf>
    <xf numFmtId="169" fontId="7" fillId="0" borderId="10" xfId="26" applyNumberFormat="1" applyFont="1" applyBorder="1" applyAlignment="1">
      <alignment horizontal="center"/>
      <protection/>
    </xf>
    <xf numFmtId="0" fontId="7" fillId="0" borderId="11" xfId="26" applyFont="1" applyBorder="1" applyAlignment="1">
      <alignment horizontal="center"/>
      <protection/>
    </xf>
    <xf numFmtId="0" fontId="7" fillId="0" borderId="12" xfId="26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0" fontId="7" fillId="0" borderId="6" xfId="28" applyFont="1" applyFill="1" applyBorder="1" applyAlignment="1">
      <alignment wrapText="1"/>
      <protection/>
    </xf>
    <xf numFmtId="0" fontId="7" fillId="0" borderId="0" xfId="28" applyFont="1" applyBorder="1" applyAlignment="1">
      <alignment/>
      <protection/>
    </xf>
    <xf numFmtId="0" fontId="6" fillId="0" borderId="0" xfId="28" applyFont="1" applyFill="1" applyBorder="1">
      <alignment/>
      <protection/>
    </xf>
    <xf numFmtId="0" fontId="6" fillId="0" borderId="7" xfId="28" applyFont="1" applyFill="1" applyBorder="1">
      <alignment/>
      <protection/>
    </xf>
    <xf numFmtId="0" fontId="7" fillId="0" borderId="6" xfId="28" applyFont="1" applyFill="1" applyBorder="1">
      <alignment/>
      <protection/>
    </xf>
    <xf numFmtId="0" fontId="8" fillId="0" borderId="0" xfId="28" applyFont="1" applyFill="1" applyBorder="1">
      <alignment/>
      <protection/>
    </xf>
    <xf numFmtId="0" fontId="7" fillId="0" borderId="16" xfId="28" applyFont="1" applyFill="1" applyBorder="1" applyAlignment="1">
      <alignment horizontal="center"/>
      <protection/>
    </xf>
    <xf numFmtId="2" fontId="7" fillId="0" borderId="17" xfId="28" applyNumberFormat="1" applyFont="1" applyFill="1" applyBorder="1" applyAlignment="1">
      <alignment horizontal="center"/>
      <protection/>
    </xf>
    <xf numFmtId="0" fontId="7" fillId="0" borderId="18" xfId="28" applyFont="1" applyFill="1" applyBorder="1" applyAlignment="1">
      <alignment horizontal="center"/>
      <protection/>
    </xf>
    <xf numFmtId="2" fontId="7" fillId="0" borderId="17" xfId="28" applyNumberFormat="1" applyFont="1" applyFill="1" applyBorder="1" applyAlignment="1">
      <alignment horizontal="center" vertical="top"/>
      <protection/>
    </xf>
    <xf numFmtId="0" fontId="7" fillId="0" borderId="19" xfId="28" applyFont="1" applyFill="1" applyBorder="1">
      <alignment/>
      <protection/>
    </xf>
    <xf numFmtId="0" fontId="7" fillId="0" borderId="19" xfId="28" applyFont="1" applyFill="1" applyBorder="1" applyAlignment="1">
      <alignment horizontal="center"/>
      <protection/>
    </xf>
    <xf numFmtId="2" fontId="7" fillId="0" borderId="19" xfId="28" applyNumberFormat="1" applyFont="1" applyFill="1" applyBorder="1" applyAlignment="1">
      <alignment horizontal="center"/>
      <protection/>
    </xf>
    <xf numFmtId="43" fontId="7" fillId="0" borderId="19" xfId="28" applyNumberFormat="1" applyFont="1" applyFill="1" applyBorder="1">
      <alignment/>
      <protection/>
    </xf>
    <xf numFmtId="2" fontId="7" fillId="0" borderId="20" xfId="2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7" xfId="0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70" fontId="6" fillId="0" borderId="3" xfId="27" applyNumberFormat="1" applyFont="1" applyBorder="1" applyAlignment="1">
      <alignment horizontal="center"/>
      <protection/>
    </xf>
    <xf numFmtId="3" fontId="7" fillId="0" borderId="3" xfId="27" applyNumberFormat="1" applyFont="1" applyBorder="1" applyAlignment="1">
      <alignment horizontal="center"/>
      <protection/>
    </xf>
    <xf numFmtId="170" fontId="7" fillId="0" borderId="3" xfId="0" applyNumberFormat="1" applyFont="1" applyBorder="1" applyAlignment="1">
      <alignment horizontal="center"/>
    </xf>
    <xf numFmtId="1" fontId="7" fillId="0" borderId="3" xfId="27" applyNumberFormat="1" applyFont="1" applyBorder="1" applyAlignment="1">
      <alignment horizontal="center"/>
      <protection/>
    </xf>
    <xf numFmtId="170" fontId="6" fillId="0" borderId="22" xfId="27" applyNumberFormat="1" applyFont="1" applyBorder="1" applyAlignment="1">
      <alignment horizontal="center"/>
      <protection/>
    </xf>
    <xf numFmtId="170" fontId="6" fillId="0" borderId="4" xfId="27" applyNumberFormat="1" applyFont="1" applyBorder="1" applyAlignment="1">
      <alignment horizontal="center"/>
      <protection/>
    </xf>
    <xf numFmtId="3" fontId="7" fillId="0" borderId="4" xfId="27" applyNumberFormat="1" applyFont="1" applyBorder="1" applyAlignment="1">
      <alignment horizontal="center"/>
      <protection/>
    </xf>
    <xf numFmtId="1" fontId="7" fillId="0" borderId="4" xfId="27" applyNumberFormat="1" applyFont="1" applyBorder="1" applyAlignment="1">
      <alignment horizontal="center"/>
      <protection/>
    </xf>
    <xf numFmtId="0" fontId="8" fillId="0" borderId="23" xfId="0" applyFont="1" applyBorder="1" applyAlignment="1">
      <alignment horizontal="center" vertical="center" wrapText="1"/>
    </xf>
    <xf numFmtId="170" fontId="6" fillId="0" borderId="17" xfId="27" applyNumberFormat="1" applyFont="1" applyBorder="1" applyAlignment="1">
      <alignment horizontal="center"/>
      <protection/>
    </xf>
    <xf numFmtId="170" fontId="7" fillId="0" borderId="4" xfId="27" applyNumberFormat="1" applyFont="1" applyBorder="1" applyAlignment="1">
      <alignment horizontal="center"/>
      <protection/>
    </xf>
    <xf numFmtId="3" fontId="7" fillId="0" borderId="19" xfId="27" applyNumberFormat="1" applyFont="1" applyBorder="1" applyAlignment="1">
      <alignment horizontal="center"/>
      <protection/>
    </xf>
    <xf numFmtId="170" fontId="6" fillId="0" borderId="19" xfId="27" applyNumberFormat="1" applyFont="1" applyBorder="1" applyAlignment="1">
      <alignment horizontal="center"/>
      <protection/>
    </xf>
    <xf numFmtId="170" fontId="7" fillId="0" borderId="19" xfId="27" applyNumberFormat="1" applyFont="1" applyBorder="1" applyAlignment="1">
      <alignment horizontal="center"/>
      <protection/>
    </xf>
    <xf numFmtId="1" fontId="7" fillId="0" borderId="19" xfId="27" applyNumberFormat="1" applyFont="1" applyBorder="1" applyAlignment="1">
      <alignment horizontal="center"/>
      <protection/>
    </xf>
    <xf numFmtId="170" fontId="6" fillId="0" borderId="20" xfId="27" applyNumberFormat="1" applyFont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70" fontId="6" fillId="0" borderId="25" xfId="27" applyNumberFormat="1" applyFont="1" applyBorder="1" applyAlignment="1">
      <alignment horizontal="center"/>
      <protection/>
    </xf>
    <xf numFmtId="3" fontId="7" fillId="0" borderId="25" xfId="27" applyNumberFormat="1" applyFont="1" applyBorder="1" applyAlignment="1">
      <alignment horizontal="center"/>
      <protection/>
    </xf>
    <xf numFmtId="170" fontId="7" fillId="0" borderId="25" xfId="0" applyNumberFormat="1" applyFont="1" applyBorder="1" applyAlignment="1">
      <alignment horizontal="center"/>
    </xf>
    <xf numFmtId="1" fontId="7" fillId="0" borderId="25" xfId="27" applyNumberFormat="1" applyFont="1" applyBorder="1" applyAlignment="1">
      <alignment horizontal="center"/>
      <protection/>
    </xf>
    <xf numFmtId="170" fontId="6" fillId="0" borderId="26" xfId="27" applyNumberFormat="1" applyFont="1" applyBorder="1" applyAlignment="1">
      <alignment horizontal="center"/>
      <protection/>
    </xf>
    <xf numFmtId="0" fontId="7" fillId="0" borderId="27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70" fontId="6" fillId="0" borderId="28" xfId="27" applyNumberFormat="1" applyFont="1" applyBorder="1" applyAlignment="1">
      <alignment horizontal="center"/>
      <protection/>
    </xf>
    <xf numFmtId="3" fontId="7" fillId="0" borderId="28" xfId="27" applyNumberFormat="1" applyFont="1" applyBorder="1" applyAlignment="1">
      <alignment horizontal="center"/>
      <protection/>
    </xf>
    <xf numFmtId="170" fontId="7" fillId="0" borderId="28" xfId="0" applyNumberFormat="1" applyFont="1" applyBorder="1" applyAlignment="1">
      <alignment horizontal="center"/>
    </xf>
    <xf numFmtId="1" fontId="7" fillId="0" borderId="28" xfId="27" applyNumberFormat="1" applyFont="1" applyBorder="1" applyAlignment="1">
      <alignment horizontal="center"/>
      <protection/>
    </xf>
    <xf numFmtId="170" fontId="6" fillId="0" borderId="29" xfId="27" applyNumberFormat="1" applyFont="1" applyBorder="1" applyAlignment="1">
      <alignment horizontal="center"/>
      <protection/>
    </xf>
    <xf numFmtId="0" fontId="7" fillId="0" borderId="24" xfId="27" applyFont="1" applyBorder="1" applyAlignment="1">
      <alignment horizontal="center"/>
      <protection/>
    </xf>
    <xf numFmtId="170" fontId="7" fillId="0" borderId="25" xfId="27" applyNumberFormat="1" applyFont="1" applyBorder="1" applyAlignment="1">
      <alignment horizontal="center"/>
      <protection/>
    </xf>
    <xf numFmtId="0" fontId="7" fillId="0" borderId="27" xfId="27" applyFont="1" applyBorder="1" applyAlignment="1">
      <alignment horizontal="center"/>
      <protection/>
    </xf>
    <xf numFmtId="170" fontId="7" fillId="0" borderId="28" xfId="27" applyNumberFormat="1" applyFont="1" applyBorder="1" applyAlignment="1">
      <alignment horizontal="center"/>
      <protection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170" fontId="6" fillId="0" borderId="4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27" applyFont="1" applyBorder="1">
      <alignment/>
      <protection/>
    </xf>
    <xf numFmtId="3" fontId="7" fillId="0" borderId="19" xfId="0" applyNumberFormat="1" applyFon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170" fontId="6" fillId="0" borderId="25" xfId="0" applyNumberFormat="1" applyFont="1" applyBorder="1" applyAlignment="1">
      <alignment horizontal="center"/>
    </xf>
    <xf numFmtId="169" fontId="7" fillId="0" borderId="25" xfId="0" applyNumberFormat="1" applyFont="1" applyBorder="1" applyAlignment="1">
      <alignment horizontal="center"/>
    </xf>
    <xf numFmtId="169" fontId="7" fillId="0" borderId="30" xfId="0" applyNumberFormat="1" applyFont="1" applyBorder="1" applyAlignment="1">
      <alignment horizontal="center"/>
    </xf>
    <xf numFmtId="170" fontId="6" fillId="0" borderId="28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9" fontId="7" fillId="0" borderId="31" xfId="0" applyNumberFormat="1" applyFont="1" applyBorder="1" applyAlignment="1">
      <alignment horizontal="center"/>
    </xf>
    <xf numFmtId="170" fontId="6" fillId="0" borderId="3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28" applyFont="1" applyFill="1" applyBorder="1" applyAlignment="1">
      <alignment vertical="top" wrapText="1"/>
      <protection/>
    </xf>
    <xf numFmtId="0" fontId="7" fillId="0" borderId="4" xfId="28" applyFont="1" applyFill="1" applyBorder="1" applyAlignment="1">
      <alignment vertical="top" wrapText="1"/>
      <protection/>
    </xf>
    <xf numFmtId="0" fontId="7" fillId="0" borderId="35" xfId="28" applyFont="1" applyFill="1" applyBorder="1" applyAlignment="1">
      <alignment wrapText="1"/>
      <protection/>
    </xf>
    <xf numFmtId="0" fontId="7" fillId="0" borderId="19" xfId="28" applyFont="1" applyFill="1" applyBorder="1" applyAlignment="1">
      <alignment wrapText="1"/>
      <protection/>
    </xf>
    <xf numFmtId="0" fontId="7" fillId="0" borderId="36" xfId="28" applyFont="1" applyFill="1" applyBorder="1" applyAlignment="1">
      <alignment horizontal="center" vertical="center" wrapText="1"/>
      <protection/>
    </xf>
    <xf numFmtId="0" fontId="7" fillId="0" borderId="16" xfId="28" applyFont="1" applyFill="1" applyBorder="1" applyAlignment="1">
      <alignment horizontal="center" vertical="center" wrapText="1"/>
      <protection/>
    </xf>
    <xf numFmtId="0" fontId="7" fillId="0" borderId="37" xfId="28" applyFont="1" applyFill="1" applyBorder="1" applyAlignment="1">
      <alignment horizontal="center" vertical="center" wrapText="1"/>
      <protection/>
    </xf>
    <xf numFmtId="0" fontId="7" fillId="0" borderId="23" xfId="28" applyFont="1" applyFill="1" applyBorder="1" applyAlignment="1">
      <alignment horizontal="center" vertical="center" wrapText="1"/>
      <protection/>
    </xf>
    <xf numFmtId="0" fontId="7" fillId="0" borderId="1" xfId="28" applyFont="1" applyBorder="1" applyAlignment="1">
      <alignment horizontal="center" wrapText="1"/>
      <protection/>
    </xf>
    <xf numFmtId="0" fontId="7" fillId="0" borderId="7" xfId="28" applyFont="1" applyBorder="1" applyAlignment="1">
      <alignment horizontal="center" wrapText="1"/>
      <protection/>
    </xf>
    <xf numFmtId="0" fontId="7" fillId="0" borderId="38" xfId="28" applyFont="1" applyBorder="1" applyAlignment="1">
      <alignment horizontal="center" wrapText="1"/>
      <protection/>
    </xf>
    <xf numFmtId="0" fontId="7" fillId="0" borderId="12" xfId="28" applyFont="1" applyBorder="1" applyAlignment="1">
      <alignment horizontal="center" wrapText="1"/>
      <protection/>
    </xf>
    <xf numFmtId="0" fontId="7" fillId="0" borderId="3" xfId="28" applyFont="1" applyFill="1" applyBorder="1" applyAlignment="1">
      <alignment horizontal="center" vertical="center" wrapText="1"/>
      <protection/>
    </xf>
    <xf numFmtId="0" fontId="7" fillId="0" borderId="4" xfId="28" applyFont="1" applyFill="1" applyBorder="1" applyAlignment="1">
      <alignment horizontal="center" vertical="center" wrapText="1"/>
      <protection/>
    </xf>
    <xf numFmtId="0" fontId="7" fillId="0" borderId="39" xfId="28" applyFont="1" applyFill="1" applyBorder="1" applyAlignment="1">
      <alignment horizontal="center" vertical="center" wrapText="1"/>
      <protection/>
    </xf>
    <xf numFmtId="0" fontId="7" fillId="0" borderId="0" xfId="28" applyFont="1" applyBorder="1" applyAlignment="1">
      <alignment horizontal="center" wrapText="1"/>
      <protection/>
    </xf>
    <xf numFmtId="0" fontId="7" fillId="0" borderId="11" xfId="28" applyFont="1" applyBorder="1" applyAlignment="1">
      <alignment horizontal="center" wrapText="1"/>
      <protection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6" fillId="0" borderId="32" xfId="26" applyFont="1" applyBorder="1" applyAlignment="1">
      <alignment horizontal="center" vertical="center" wrapText="1"/>
      <protection/>
    </xf>
    <xf numFmtId="0" fontId="7" fillId="0" borderId="33" xfId="26" applyFont="1" applyBorder="1" applyAlignment="1">
      <alignment horizontal="center" vertical="center" wrapText="1"/>
      <protection/>
    </xf>
    <xf numFmtId="0" fontId="7" fillId="0" borderId="34" xfId="26" applyFont="1" applyBorder="1" applyAlignment="1">
      <alignment horizontal="center" vertical="center" wrapText="1"/>
      <protection/>
    </xf>
    <xf numFmtId="0" fontId="7" fillId="0" borderId="7" xfId="26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27" applyNumberFormat="1" applyFont="1" applyBorder="1" applyAlignment="1">
      <alignment horizontal="center"/>
      <protection/>
    </xf>
    <xf numFmtId="3" fontId="7" fillId="0" borderId="30" xfId="27" applyNumberFormat="1" applyFont="1" applyBorder="1" applyAlignment="1">
      <alignment horizontal="center"/>
      <protection/>
    </xf>
    <xf numFmtId="3" fontId="7" fillId="0" borderId="31" xfId="27" applyNumberFormat="1" applyFont="1" applyBorder="1" applyAlignment="1">
      <alignment horizont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22" xfId="28" applyFont="1" applyFill="1" applyBorder="1" applyAlignment="1">
      <alignment horizontal="center"/>
      <protection/>
    </xf>
    <xf numFmtId="0" fontId="7" fillId="0" borderId="36" xfId="28" applyFont="1" applyFill="1" applyBorder="1" applyAlignment="1">
      <alignment horizontal="center"/>
      <protection/>
    </xf>
    <xf numFmtId="0" fontId="7" fillId="0" borderId="3" xfId="28" applyFont="1" applyFill="1" applyBorder="1">
      <alignment/>
      <protection/>
    </xf>
    <xf numFmtId="2" fontId="7" fillId="0" borderId="3" xfId="28" applyNumberFormat="1" applyFont="1" applyFill="1" applyBorder="1" applyAlignment="1">
      <alignment horizontal="center"/>
      <protection/>
    </xf>
    <xf numFmtId="43" fontId="7" fillId="0" borderId="3" xfId="28" applyNumberFormat="1" applyFont="1" applyFill="1" applyBorder="1">
      <alignment/>
      <protection/>
    </xf>
    <xf numFmtId="2" fontId="7" fillId="0" borderId="22" xfId="28" applyNumberFormat="1" applyFont="1" applyFill="1" applyBorder="1" applyAlignment="1">
      <alignment horizontal="center"/>
      <protection/>
    </xf>
    <xf numFmtId="0" fontId="7" fillId="0" borderId="43" xfId="28" applyFont="1" applyFill="1" applyBorder="1" applyAlignment="1">
      <alignment horizontal="center"/>
      <protection/>
    </xf>
    <xf numFmtId="167" fontId="7" fillId="0" borderId="25" xfId="28" applyNumberFormat="1" applyFont="1" applyFill="1" applyBorder="1">
      <alignment/>
      <protection/>
    </xf>
    <xf numFmtId="43" fontId="7" fillId="0" borderId="25" xfId="28" applyNumberFormat="1" applyFont="1" applyFill="1" applyBorder="1">
      <alignment/>
      <protection/>
    </xf>
    <xf numFmtId="0" fontId="7" fillId="0" borderId="25" xfId="28" applyFont="1" applyFill="1" applyBorder="1" applyAlignment="1">
      <alignment horizontal="center"/>
      <protection/>
    </xf>
    <xf numFmtId="2" fontId="7" fillId="0" borderId="25" xfId="28" applyNumberFormat="1" applyFont="1" applyFill="1" applyBorder="1" applyAlignment="1">
      <alignment horizontal="center"/>
      <protection/>
    </xf>
    <xf numFmtId="2" fontId="7" fillId="0" borderId="26" xfId="28" applyNumberFormat="1" applyFont="1" applyFill="1" applyBorder="1" applyAlignment="1">
      <alignment horizontal="center"/>
      <protection/>
    </xf>
    <xf numFmtId="0" fontId="7" fillId="0" borderId="44" xfId="28" applyFont="1" applyFill="1" applyBorder="1" applyAlignment="1">
      <alignment horizontal="center"/>
      <protection/>
    </xf>
    <xf numFmtId="167" fontId="7" fillId="0" borderId="28" xfId="28" applyNumberFormat="1" applyFont="1" applyFill="1" applyBorder="1">
      <alignment/>
      <protection/>
    </xf>
    <xf numFmtId="43" fontId="7" fillId="0" borderId="28" xfId="28" applyNumberFormat="1" applyFont="1" applyFill="1" applyBorder="1">
      <alignment/>
      <protection/>
    </xf>
    <xf numFmtId="0" fontId="7" fillId="0" borderId="28" xfId="28" applyFont="1" applyFill="1" applyBorder="1" applyAlignment="1">
      <alignment horizontal="center"/>
      <protection/>
    </xf>
    <xf numFmtId="2" fontId="7" fillId="0" borderId="28" xfId="28" applyNumberFormat="1" applyFont="1" applyFill="1" applyBorder="1" applyAlignment="1">
      <alignment horizontal="center"/>
      <protection/>
    </xf>
    <xf numFmtId="2" fontId="7" fillId="0" borderId="29" xfId="28" applyNumberFormat="1" applyFont="1" applyFill="1" applyBorder="1" applyAlignment="1">
      <alignment horizontal="center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9" fontId="7" fillId="0" borderId="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6" fillId="0" borderId="3" xfId="27" applyNumberFormat="1" applyFont="1" applyBorder="1" applyAlignment="1">
      <alignment horizontal="center"/>
      <protection/>
    </xf>
    <xf numFmtId="172" fontId="7" fillId="0" borderId="3" xfId="27" applyNumberFormat="1" applyFont="1" applyBorder="1" applyAlignment="1">
      <alignment horizontal="center"/>
      <protection/>
    </xf>
    <xf numFmtId="172" fontId="7" fillId="0" borderId="22" xfId="27" applyNumberFormat="1" applyFont="1" applyBorder="1" applyAlignment="1">
      <alignment horizontal="center"/>
      <protection/>
    </xf>
    <xf numFmtId="169" fontId="6" fillId="0" borderId="4" xfId="0" applyNumberFormat="1" applyFont="1" applyBorder="1" applyAlignment="1">
      <alignment horizontal="center" vertical="center" wrapText="1"/>
    </xf>
    <xf numFmtId="169" fontId="6" fillId="0" borderId="4" xfId="27" applyNumberFormat="1" applyFont="1" applyBorder="1" applyAlignment="1">
      <alignment horizontal="center"/>
      <protection/>
    </xf>
    <xf numFmtId="172" fontId="7" fillId="0" borderId="4" xfId="27" applyNumberFormat="1" applyFont="1" applyBorder="1" applyAlignment="1">
      <alignment horizontal="center"/>
      <protection/>
    </xf>
    <xf numFmtId="172" fontId="7" fillId="0" borderId="17" xfId="27" applyNumberFormat="1" applyFont="1" applyBorder="1" applyAlignment="1">
      <alignment horizontal="center"/>
      <protection/>
    </xf>
    <xf numFmtId="169" fontId="7" fillId="0" borderId="4" xfId="27" applyNumberFormat="1" applyFont="1" applyBorder="1" applyAlignment="1">
      <alignment horizontal="center"/>
      <protection/>
    </xf>
    <xf numFmtId="169" fontId="6" fillId="0" borderId="19" xfId="27" applyNumberFormat="1" applyFont="1" applyBorder="1" applyAlignment="1">
      <alignment horizontal="center"/>
      <protection/>
    </xf>
    <xf numFmtId="169" fontId="7" fillId="0" borderId="19" xfId="27" applyNumberFormat="1" applyFont="1" applyBorder="1" applyAlignment="1">
      <alignment horizontal="center"/>
      <protection/>
    </xf>
    <xf numFmtId="172" fontId="7" fillId="0" borderId="19" xfId="27" applyNumberFormat="1" applyFont="1" applyBorder="1" applyAlignment="1">
      <alignment horizontal="center"/>
      <protection/>
    </xf>
    <xf numFmtId="172" fontId="7" fillId="0" borderId="20" xfId="27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9" fontId="6" fillId="0" borderId="25" xfId="0" applyNumberFormat="1" applyFont="1" applyBorder="1" applyAlignment="1">
      <alignment horizontal="center" vertical="center" wrapText="1"/>
    </xf>
    <xf numFmtId="169" fontId="7" fillId="0" borderId="25" xfId="0" applyNumberFormat="1" applyFont="1" applyBorder="1" applyAlignment="1">
      <alignment horizontal="center" vertical="center" wrapText="1"/>
    </xf>
    <xf numFmtId="169" fontId="6" fillId="0" borderId="25" xfId="27" applyNumberFormat="1" applyFont="1" applyBorder="1" applyAlignment="1">
      <alignment horizontal="center"/>
      <protection/>
    </xf>
    <xf numFmtId="172" fontId="7" fillId="0" borderId="25" xfId="27" applyNumberFormat="1" applyFont="1" applyBorder="1" applyAlignment="1">
      <alignment horizontal="center"/>
      <protection/>
    </xf>
    <xf numFmtId="172" fontId="7" fillId="0" borderId="26" xfId="27" applyNumberFormat="1" applyFont="1" applyBorder="1" applyAlignment="1">
      <alignment horizontal="center"/>
      <protection/>
    </xf>
    <xf numFmtId="169" fontId="6" fillId="0" borderId="28" xfId="0" applyNumberFormat="1" applyFont="1" applyBorder="1" applyAlignment="1">
      <alignment horizontal="center" vertical="center" wrapText="1"/>
    </xf>
    <xf numFmtId="169" fontId="7" fillId="0" borderId="28" xfId="0" applyNumberFormat="1" applyFont="1" applyBorder="1" applyAlignment="1">
      <alignment horizontal="center" vertical="center" wrapText="1"/>
    </xf>
    <xf numFmtId="169" fontId="6" fillId="0" borderId="28" xfId="27" applyNumberFormat="1" applyFont="1" applyBorder="1" applyAlignment="1">
      <alignment horizontal="center"/>
      <protection/>
    </xf>
    <xf numFmtId="172" fontId="7" fillId="0" borderId="28" xfId="27" applyNumberFormat="1" applyFont="1" applyBorder="1" applyAlignment="1">
      <alignment horizontal="center"/>
      <protection/>
    </xf>
    <xf numFmtId="172" fontId="7" fillId="0" borderId="29" xfId="27" applyNumberFormat="1" applyFont="1" applyBorder="1" applyAlignment="1">
      <alignment horizontal="center"/>
      <protection/>
    </xf>
    <xf numFmtId="169" fontId="7" fillId="0" borderId="25" xfId="27" applyNumberFormat="1" applyFont="1" applyBorder="1" applyAlignment="1">
      <alignment horizontal="center"/>
      <protection/>
    </xf>
    <xf numFmtId="169" fontId="7" fillId="0" borderId="28" xfId="27" applyNumberFormat="1" applyFont="1" applyBorder="1" applyAlignment="1">
      <alignment horizontal="center"/>
      <protection/>
    </xf>
    <xf numFmtId="169" fontId="6" fillId="0" borderId="28" xfId="0" applyNumberFormat="1" applyFont="1" applyBorder="1" applyAlignment="1">
      <alignment horizontal="center"/>
    </xf>
    <xf numFmtId="0" fontId="7" fillId="0" borderId="24" xfId="26" applyFont="1" applyBorder="1" applyAlignment="1">
      <alignment horizontal="center"/>
      <protection/>
    </xf>
    <xf numFmtId="0" fontId="7" fillId="0" borderId="30" xfId="26" applyFont="1" applyBorder="1">
      <alignment/>
      <protection/>
    </xf>
    <xf numFmtId="0" fontId="7" fillId="0" borderId="27" xfId="26" applyFont="1" applyBorder="1" applyAlignment="1">
      <alignment horizontal="center"/>
      <protection/>
    </xf>
    <xf numFmtId="169" fontId="7" fillId="0" borderId="31" xfId="26" applyNumberFormat="1" applyFont="1" applyBorder="1" applyAlignment="1">
      <alignment horizontal="center"/>
      <protection/>
    </xf>
    <xf numFmtId="0" fontId="7" fillId="0" borderId="3" xfId="26" applyFont="1" applyBorder="1" applyAlignment="1">
      <alignment horizontal="center" wrapText="1"/>
      <protection/>
    </xf>
    <xf numFmtId="0" fontId="7" fillId="0" borderId="3" xfId="26" applyFont="1" applyBorder="1" applyAlignment="1">
      <alignment horizontal="center" vertical="center" wrapText="1"/>
      <protection/>
    </xf>
    <xf numFmtId="0" fontId="7" fillId="0" borderId="4" xfId="26" applyFont="1" applyBorder="1" applyAlignment="1">
      <alignment horizontal="center" vertical="center" wrapText="1"/>
      <protection/>
    </xf>
    <xf numFmtId="0" fontId="7" fillId="0" borderId="5" xfId="26" applyFont="1" applyBorder="1" applyAlignment="1">
      <alignment horizontal="center" vertical="center" wrapText="1"/>
      <protection/>
    </xf>
    <xf numFmtId="0" fontId="7" fillId="0" borderId="4" xfId="26" applyFont="1" applyBorder="1">
      <alignment/>
      <protection/>
    </xf>
    <xf numFmtId="169" fontId="7" fillId="0" borderId="4" xfId="26" applyNumberFormat="1" applyFont="1" applyBorder="1" applyAlignment="1">
      <alignment horizontal="center"/>
      <protection/>
    </xf>
    <xf numFmtId="169" fontId="7" fillId="0" borderId="25" xfId="26" applyNumberFormat="1" applyFont="1" applyBorder="1" applyAlignment="1">
      <alignment horizontal="center"/>
      <protection/>
    </xf>
    <xf numFmtId="169" fontId="7" fillId="0" borderId="28" xfId="26" applyNumberFormat="1" applyFont="1" applyBorder="1" applyAlignment="1">
      <alignment horizontal="center"/>
      <protection/>
    </xf>
    <xf numFmtId="169" fontId="7" fillId="0" borderId="19" xfId="26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9" fontId="7" fillId="0" borderId="17" xfId="27" applyNumberFormat="1" applyFont="1" applyBorder="1" applyAlignment="1">
      <alignment horizontal="center"/>
      <protection/>
    </xf>
    <xf numFmtId="169" fontId="7" fillId="0" borderId="20" xfId="27" applyNumberFormat="1" applyFont="1" applyBorder="1" applyAlignment="1">
      <alignment horizontal="center"/>
      <protection/>
    </xf>
    <xf numFmtId="169" fontId="7" fillId="0" borderId="3" xfId="27" applyNumberFormat="1" applyFont="1" applyBorder="1" applyAlignment="1">
      <alignment horizontal="center"/>
      <protection/>
    </xf>
    <xf numFmtId="169" fontId="7" fillId="0" borderId="22" xfId="27" applyNumberFormat="1" applyFont="1" applyBorder="1" applyAlignment="1">
      <alignment horizontal="center"/>
      <protection/>
    </xf>
    <xf numFmtId="169" fontId="7" fillId="0" borderId="26" xfId="27" applyNumberFormat="1" applyFont="1" applyBorder="1" applyAlignment="1">
      <alignment horizontal="center"/>
      <protection/>
    </xf>
    <xf numFmtId="169" fontId="7" fillId="0" borderId="29" xfId="27" applyNumberFormat="1" applyFont="1" applyBorder="1" applyAlignment="1">
      <alignment horizontal="center"/>
      <protection/>
    </xf>
  </cellXfs>
  <cellStyles count="19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AppendixTables(EstateTaxData)" xfId="26"/>
    <cellStyle name="Normal_decfrat" xfId="27"/>
    <cellStyle name="Normal_Naissances19002008(AgeMèrePère)" xfId="28"/>
    <cellStyle name="Percent" xfId="29"/>
    <cellStyle name="style_col_headings" xfId="30"/>
    <cellStyle name="Total" xfId="31"/>
    <cellStyle name="Virgule fix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DemoData\OldComputations190020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(EstateTax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</sheetNames>
    <sheetDataSet>
      <sheetData sheetId="0">
        <row r="10">
          <cell r="L10">
            <v>1.3535015549344567</v>
          </cell>
        </row>
        <row r="11">
          <cell r="L11">
            <v>1.3475232198142415</v>
          </cell>
        </row>
        <row r="12">
          <cell r="L12">
            <v>1.3539823008849559</v>
          </cell>
        </row>
        <row r="13">
          <cell r="L13">
            <v>1.3478973442097815</v>
          </cell>
        </row>
        <row r="14">
          <cell r="L14">
            <v>1.3373354129638362</v>
          </cell>
        </row>
        <row r="15">
          <cell r="L15">
            <v>1.3928951461078825</v>
          </cell>
        </row>
        <row r="16">
          <cell r="L16">
            <v>1.3184003566083995</v>
          </cell>
        </row>
        <row r="17">
          <cell r="L17">
            <v>1.3578371373029017</v>
          </cell>
        </row>
        <row r="18">
          <cell r="L18">
            <v>1.3636232459146496</v>
          </cell>
        </row>
        <row r="19">
          <cell r="L19">
            <v>1.3547505126452495</v>
          </cell>
        </row>
        <row r="20">
          <cell r="L20">
            <v>1.3752563226247436</v>
          </cell>
        </row>
        <row r="21">
          <cell r="L21">
            <v>1.3498304233136542</v>
          </cell>
        </row>
        <row r="22">
          <cell r="L22">
            <v>1.399250104152201</v>
          </cell>
        </row>
        <row r="23">
          <cell r="L23">
            <v>1.4052287581699345</v>
          </cell>
        </row>
        <row r="24">
          <cell r="L24">
            <v>1.3971083706780936</v>
          </cell>
        </row>
        <row r="25">
          <cell r="L25">
            <v>1.3915275994865213</v>
          </cell>
        </row>
        <row r="26">
          <cell r="L26">
            <v>1.38104310550131</v>
          </cell>
        </row>
        <row r="27">
          <cell r="L27">
            <v>1.412501505479947</v>
          </cell>
        </row>
        <row r="28">
          <cell r="L28">
            <v>1.402459474566797</v>
          </cell>
        </row>
        <row r="29">
          <cell r="L29">
            <v>1.4241948153967008</v>
          </cell>
        </row>
        <row r="30">
          <cell r="L30">
            <v>1.4350382128159906</v>
          </cell>
        </row>
        <row r="31">
          <cell r="L31">
            <v>1.3631707004738123</v>
          </cell>
        </row>
        <row r="32">
          <cell r="L32">
            <v>1.34279084484759</v>
          </cell>
        </row>
        <row r="33">
          <cell r="L33">
            <v>1.356446672236146</v>
          </cell>
        </row>
        <row r="34">
          <cell r="L34">
            <v>1.3420402858999352</v>
          </cell>
        </row>
        <row r="35">
          <cell r="L35">
            <v>1.3495357728017476</v>
          </cell>
        </row>
        <row r="36">
          <cell r="L36">
            <v>1.3054534234952304</v>
          </cell>
        </row>
        <row r="37">
          <cell r="L37">
            <v>1.3440893901420217</v>
          </cell>
        </row>
        <row r="38">
          <cell r="L38">
            <v>1.3562995224851762</v>
          </cell>
        </row>
        <row r="39">
          <cell r="L39">
            <v>1.3174950254739466</v>
          </cell>
        </row>
        <row r="40">
          <cell r="L40">
            <v>1.341601496905436</v>
          </cell>
        </row>
        <row r="41">
          <cell r="L41">
            <v>1.3475891871579886</v>
          </cell>
        </row>
        <row r="42">
          <cell r="L42">
            <v>1.3214975237135902</v>
          </cell>
        </row>
        <row r="43">
          <cell r="L43">
            <v>1.3244500937156645</v>
          </cell>
        </row>
        <row r="44">
          <cell r="L44">
            <v>1.3099157585593941</v>
          </cell>
        </row>
        <row r="45">
          <cell r="L45">
            <v>1.3551509712161036</v>
          </cell>
        </row>
        <row r="46">
          <cell r="L46">
            <v>1.3291437549096623</v>
          </cell>
        </row>
        <row r="47">
          <cell r="L47">
            <v>1.3253097959105014</v>
          </cell>
        </row>
        <row r="48">
          <cell r="L48">
            <v>1.3000491883915397</v>
          </cell>
        </row>
        <row r="49">
          <cell r="L49">
            <v>1.2962704775182992</v>
          </cell>
        </row>
        <row r="50">
          <cell r="L50">
            <v>1.2895380259940805</v>
          </cell>
        </row>
        <row r="51">
          <cell r="L51">
            <v>1.2861307392502932</v>
          </cell>
        </row>
        <row r="52">
          <cell r="L52">
            <v>1.2812095361413665</v>
          </cell>
        </row>
        <row r="53">
          <cell r="L53">
            <v>1.269163422716814</v>
          </cell>
        </row>
        <row r="54">
          <cell r="L54">
            <v>1.2128987950302803</v>
          </cell>
        </row>
        <row r="55">
          <cell r="L55">
            <v>1.1508260773666354</v>
          </cell>
        </row>
        <row r="56">
          <cell r="L56">
            <v>1.3005235183631059</v>
          </cell>
        </row>
        <row r="57">
          <cell r="L57">
            <v>1.2929333030852994</v>
          </cell>
        </row>
        <row r="58">
          <cell r="L58">
            <v>1.2666381110456713</v>
          </cell>
        </row>
        <row r="59">
          <cell r="L59">
            <v>1.2640239526884913</v>
          </cell>
        </row>
        <row r="60">
          <cell r="L60">
            <v>1.2390919877319841</v>
          </cell>
        </row>
        <row r="61">
          <cell r="L61">
            <v>1.2438272336993905</v>
          </cell>
        </row>
        <row r="62">
          <cell r="L62">
            <v>1.2336717953265641</v>
          </cell>
        </row>
        <row r="63">
          <cell r="L63">
            <v>1.232024906390677</v>
          </cell>
        </row>
        <row r="64">
          <cell r="L64">
            <v>1.2232794291082816</v>
          </cell>
        </row>
        <row r="65">
          <cell r="L65">
            <v>1.2332754964333912</v>
          </cell>
        </row>
        <row r="66">
          <cell r="L66">
            <v>1.219027776323642</v>
          </cell>
        </row>
        <row r="67">
          <cell r="L67">
            <v>1.2131759604962062</v>
          </cell>
        </row>
        <row r="68">
          <cell r="L68">
            <v>1.2120602806741154</v>
          </cell>
        </row>
        <row r="69">
          <cell r="L69">
            <v>1.1987676793240731</v>
          </cell>
        </row>
        <row r="70">
          <cell r="L70">
            <v>1.1995863191224476</v>
          </cell>
        </row>
        <row r="71">
          <cell r="L71">
            <v>1.194218213309202</v>
          </cell>
        </row>
        <row r="72">
          <cell r="L72">
            <v>1.1877179919269507</v>
          </cell>
        </row>
        <row r="73">
          <cell r="L73">
            <v>1.1960029546092945</v>
          </cell>
        </row>
        <row r="74">
          <cell r="L74">
            <v>1.169732539919753</v>
          </cell>
        </row>
        <row r="75">
          <cell r="L75">
            <v>1.1831927886013376</v>
          </cell>
        </row>
        <row r="76">
          <cell r="L76">
            <v>1.1663174329265789</v>
          </cell>
        </row>
        <row r="77">
          <cell r="L77">
            <v>1.1793195757203494</v>
          </cell>
        </row>
        <row r="78">
          <cell r="L78">
            <v>1.1821510297482838</v>
          </cell>
        </row>
        <row r="79">
          <cell r="L79">
            <v>1.1752624533220601</v>
          </cell>
        </row>
        <row r="80">
          <cell r="L80">
            <v>1.1830580448941725</v>
          </cell>
        </row>
        <row r="81">
          <cell r="L81">
            <v>1.183302439663727</v>
          </cell>
        </row>
        <row r="82">
          <cell r="L82">
            <v>1.1877786907190797</v>
          </cell>
        </row>
        <row r="83">
          <cell r="L83">
            <v>1.1774827747916743</v>
          </cell>
        </row>
        <row r="84">
          <cell r="L84">
            <v>1.1592150183980061</v>
          </cell>
        </row>
        <row r="85">
          <cell r="L85">
            <v>1.2013948674295554</v>
          </cell>
        </row>
        <row r="86">
          <cell r="L86">
            <v>1.1938800489596084</v>
          </cell>
        </row>
        <row r="87">
          <cell r="L87">
            <v>1.1933166557970663</v>
          </cell>
        </row>
        <row r="88">
          <cell r="L88">
            <v>1.1843487879067196</v>
          </cell>
        </row>
        <row r="89">
          <cell r="L89">
            <v>1.1714022580755192</v>
          </cell>
        </row>
        <row r="90">
          <cell r="L90">
            <v>1.1932761418965918</v>
          </cell>
        </row>
        <row r="91">
          <cell r="L91">
            <v>1.1853387918194063</v>
          </cell>
        </row>
        <row r="92">
          <cell r="L92">
            <v>1.1841436784170418</v>
          </cell>
        </row>
        <row r="93">
          <cell r="L93">
            <v>1.1899139159293923</v>
          </cell>
        </row>
        <row r="94">
          <cell r="L94">
            <v>1.2083468013778964</v>
          </cell>
        </row>
        <row r="95">
          <cell r="L95">
            <v>1.187382136122064</v>
          </cell>
        </row>
        <row r="96">
          <cell r="L96">
            <v>1.188102765748293</v>
          </cell>
        </row>
        <row r="97">
          <cell r="L97">
            <v>1.1970899824472303</v>
          </cell>
        </row>
        <row r="98">
          <cell r="L98">
            <v>1.2</v>
          </cell>
        </row>
        <row r="99">
          <cell r="L99">
            <v>1.2</v>
          </cell>
        </row>
        <row r="100">
          <cell r="L100">
            <v>1.2</v>
          </cell>
        </row>
        <row r="101">
          <cell r="L101">
            <v>1.2</v>
          </cell>
        </row>
        <row r="102">
          <cell r="L102">
            <v>1.2</v>
          </cell>
        </row>
        <row r="103">
          <cell r="L103">
            <v>1.25</v>
          </cell>
        </row>
        <row r="104">
          <cell r="L104">
            <v>1.25</v>
          </cell>
        </row>
        <row r="105">
          <cell r="L105">
            <v>1.25</v>
          </cell>
        </row>
        <row r="106">
          <cell r="L106">
            <v>1.25</v>
          </cell>
        </row>
        <row r="107">
          <cell r="L107">
            <v>1.25</v>
          </cell>
        </row>
        <row r="108">
          <cell r="L108">
            <v>1.25</v>
          </cell>
        </row>
        <row r="109">
          <cell r="L109">
            <v>1.25</v>
          </cell>
        </row>
        <row r="110">
          <cell r="L110">
            <v>1.25</v>
          </cell>
        </row>
        <row r="111">
          <cell r="L111">
            <v>1.25</v>
          </cell>
        </row>
        <row r="112">
          <cell r="L112">
            <v>1.25</v>
          </cell>
        </row>
        <row r="113">
          <cell r="L113">
            <v>1.25</v>
          </cell>
        </row>
        <row r="114">
          <cell r="L114">
            <v>1.25</v>
          </cell>
        </row>
        <row r="115">
          <cell r="L115">
            <v>1.25</v>
          </cell>
        </row>
        <row r="116">
          <cell r="L116">
            <v>1.25</v>
          </cell>
        </row>
        <row r="117">
          <cell r="L117">
            <v>1.25</v>
          </cell>
        </row>
        <row r="118">
          <cell r="L118">
            <v>1.25</v>
          </cell>
        </row>
        <row r="119">
          <cell r="L119">
            <v>1.25</v>
          </cell>
        </row>
        <row r="120">
          <cell r="L120">
            <v>1.25</v>
          </cell>
        </row>
        <row r="121">
          <cell r="L121">
            <v>1.25</v>
          </cell>
        </row>
        <row r="122">
          <cell r="L122">
            <v>1.25</v>
          </cell>
        </row>
        <row r="123">
          <cell r="L123">
            <v>1.25</v>
          </cell>
        </row>
        <row r="124">
          <cell r="L124">
            <v>1.25</v>
          </cell>
        </row>
        <row r="125">
          <cell r="L125">
            <v>1.25</v>
          </cell>
        </row>
        <row r="126">
          <cell r="L126">
            <v>1.25</v>
          </cell>
        </row>
        <row r="127">
          <cell r="L127">
            <v>1.25</v>
          </cell>
        </row>
        <row r="128">
          <cell r="L128">
            <v>1.1395177664974618</v>
          </cell>
        </row>
        <row r="129">
          <cell r="L129">
            <v>1.41139213959146</v>
          </cell>
        </row>
        <row r="130">
          <cell r="L130">
            <v>1.38902772354549</v>
          </cell>
        </row>
        <row r="131">
          <cell r="L131">
            <v>1.3075534968313962</v>
          </cell>
        </row>
        <row r="132">
          <cell r="L132">
            <v>1.3703753449412683</v>
          </cell>
        </row>
        <row r="133">
          <cell r="L133">
            <v>1.3170274116929446</v>
          </cell>
        </row>
        <row r="134">
          <cell r="L134">
            <v>1.376308203296359</v>
          </cell>
        </row>
        <row r="135">
          <cell r="L135">
            <v>1.2683011007907772</v>
          </cell>
        </row>
        <row r="136">
          <cell r="L136">
            <v>1.2317216149506347</v>
          </cell>
        </row>
        <row r="137">
          <cell r="L137">
            <v>1.2791621660093613</v>
          </cell>
        </row>
        <row r="138">
          <cell r="L138">
            <v>1.2189690789799865</v>
          </cell>
        </row>
        <row r="139">
          <cell r="L139">
            <v>1.2571387420999747</v>
          </cell>
        </row>
        <row r="140">
          <cell r="L140">
            <v>1.398784028128506</v>
          </cell>
        </row>
        <row r="141">
          <cell r="L141">
            <v>1.3163299475387877</v>
          </cell>
        </row>
        <row r="142">
          <cell r="L142">
            <v>1.2718870165121015</v>
          </cell>
        </row>
        <row r="143">
          <cell r="L143">
            <v>1.1963015365249905</v>
          </cell>
        </row>
        <row r="144">
          <cell r="L144">
            <v>1.2338819167739845</v>
          </cell>
        </row>
        <row r="145">
          <cell r="L145">
            <v>1.2512744733626346</v>
          </cell>
        </row>
        <row r="146">
          <cell r="L146">
            <v>1.2686670299512848</v>
          </cell>
        </row>
        <row r="147">
          <cell r="L147">
            <v>1.2697652366650796</v>
          </cell>
        </row>
        <row r="148">
          <cell r="L148">
            <v>1.2708634433788744</v>
          </cell>
        </row>
        <row r="149">
          <cell r="L149">
            <v>1.2717243467261503</v>
          </cell>
        </row>
        <row r="150">
          <cell r="L150">
            <v>1.2725852500734263</v>
          </cell>
        </row>
        <row r="151">
          <cell r="L151">
            <v>1.2734461534207022</v>
          </cell>
        </row>
        <row r="152">
          <cell r="L152">
            <v>1.2743070567679782</v>
          </cell>
        </row>
        <row r="153">
          <cell r="L153">
            <v>1.2751679601152541</v>
          </cell>
        </row>
        <row r="154">
          <cell r="L154">
            <v>1.27602886346253</v>
          </cell>
        </row>
        <row r="155">
          <cell r="L155">
            <v>1.276889766809806</v>
          </cell>
        </row>
        <row r="156">
          <cell r="L156">
            <v>1.277750670157082</v>
          </cell>
        </row>
        <row r="157">
          <cell r="L157">
            <v>1.278611573504358</v>
          </cell>
        </row>
        <row r="158">
          <cell r="L158">
            <v>1.279472476851634</v>
          </cell>
        </row>
        <row r="159">
          <cell r="L159">
            <v>1.2803333801989099</v>
          </cell>
        </row>
        <row r="160">
          <cell r="L160">
            <v>1.2811942835461858</v>
          </cell>
        </row>
        <row r="161">
          <cell r="L161">
            <v>1.2820551868934618</v>
          </cell>
        </row>
        <row r="162">
          <cell r="L162">
            <v>1.2829160902407377</v>
          </cell>
        </row>
        <row r="163">
          <cell r="L163">
            <v>1.2837769935880137</v>
          </cell>
        </row>
        <row r="164">
          <cell r="L164">
            <v>1.2846378969352896</v>
          </cell>
        </row>
        <row r="165">
          <cell r="L165">
            <v>1.2854988002825656</v>
          </cell>
        </row>
        <row r="166">
          <cell r="L166">
            <v>1.2863597036298415</v>
          </cell>
        </row>
        <row r="167">
          <cell r="L167">
            <v>1.2872206069771175</v>
          </cell>
        </row>
        <row r="168">
          <cell r="L168">
            <v>1.2880815103243957</v>
          </cell>
        </row>
        <row r="169">
          <cell r="L169">
            <v>1.3373150733630763</v>
          </cell>
        </row>
        <row r="170">
          <cell r="L170">
            <v>1.386548636401757</v>
          </cell>
        </row>
        <row r="171">
          <cell r="L171">
            <v>1.4357821994404376</v>
          </cell>
        </row>
        <row r="172">
          <cell r="L172">
            <v>1.4643573393367555</v>
          </cell>
        </row>
        <row r="173">
          <cell r="L173">
            <v>1.4929324792330734</v>
          </cell>
        </row>
        <row r="174">
          <cell r="L174">
            <v>1.5215076191293913</v>
          </cell>
        </row>
        <row r="175">
          <cell r="L175">
            <v>1.5500827590257091</v>
          </cell>
        </row>
        <row r="176">
          <cell r="L176">
            <v>1.578657898922027</v>
          </cell>
        </row>
        <row r="177">
          <cell r="L177">
            <v>1.607233038818345</v>
          </cell>
        </row>
        <row r="178">
          <cell r="L178">
            <v>1.6358081787146634</v>
          </cell>
        </row>
        <row r="179">
          <cell r="L179">
            <v>1.6640923305376634</v>
          </cell>
        </row>
        <row r="180">
          <cell r="L180">
            <v>1.6923764823606633</v>
          </cell>
        </row>
        <row r="181">
          <cell r="L181">
            <v>1.7206606341836632</v>
          </cell>
        </row>
        <row r="182">
          <cell r="L182">
            <v>1.7489447860066631</v>
          </cell>
        </row>
        <row r="183">
          <cell r="L183">
            <v>1.777228937829663</v>
          </cell>
        </row>
        <row r="184">
          <cell r="L184">
            <v>1.805513089652663</v>
          </cell>
        </row>
        <row r="185">
          <cell r="L185">
            <v>1.8071815222051244</v>
          </cell>
        </row>
        <row r="186">
          <cell r="L186">
            <v>1.8088499547575858</v>
          </cell>
        </row>
        <row r="187">
          <cell r="L187">
            <v>1.8105183873100472</v>
          </cell>
        </row>
        <row r="188">
          <cell r="L188">
            <v>1.8121868198625086</v>
          </cell>
        </row>
        <row r="189">
          <cell r="L189">
            <v>1.81385525241497</v>
          </cell>
        </row>
        <row r="190">
          <cell r="L190">
            <v>1.8155236849674314</v>
          </cell>
        </row>
        <row r="191">
          <cell r="L191">
            <v>1.8155236849674314</v>
          </cell>
        </row>
        <row r="192">
          <cell r="L192">
            <v>1.8155236849674314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6"/>
  <sheetViews>
    <sheetView tabSelected="1" workbookViewId="0" topLeftCell="A1">
      <pane ySplit="9" topLeftCell="BM10" activePane="bottomLeft" state="frozen"/>
      <selection pane="topLeft" activeCell="A1" sqref="A1"/>
      <selection pane="bottomLeft" activeCell="A3" sqref="A3:L290"/>
    </sheetView>
  </sheetViews>
  <sheetFormatPr defaultColWidth="10.25390625" defaultRowHeight="15.75"/>
  <cols>
    <col min="1" max="1" width="10.625" style="2" customWidth="1"/>
    <col min="2" max="12" width="9.625" style="2" customWidth="1"/>
    <col min="13" max="16384" width="10.25390625" style="2" customWidth="1"/>
  </cols>
  <sheetData>
    <row r="1" spans="2:12" ht="15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 thickTop="1">
      <c r="A3" s="180" t="s">
        <v>117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5.7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5.75">
      <c r="A5" s="38"/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5.75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39" t="s">
        <v>13</v>
      </c>
      <c r="G6" s="39" t="s">
        <v>14</v>
      </c>
      <c r="H6" s="39" t="s">
        <v>15</v>
      </c>
      <c r="I6" s="39" t="s">
        <v>16</v>
      </c>
      <c r="J6" s="39" t="s">
        <v>17</v>
      </c>
      <c r="K6" s="39" t="s">
        <v>29</v>
      </c>
      <c r="L6" s="40" t="s">
        <v>95</v>
      </c>
    </row>
    <row r="7" spans="1:12" s="1" customFormat="1" ht="49.5" customHeight="1">
      <c r="A7" s="183" t="s">
        <v>18</v>
      </c>
      <c r="B7" s="102" t="s">
        <v>143</v>
      </c>
      <c r="C7" s="103" t="s">
        <v>119</v>
      </c>
      <c r="D7" s="102" t="s">
        <v>142</v>
      </c>
      <c r="E7" s="102" t="s">
        <v>144</v>
      </c>
      <c r="F7" s="102" t="s">
        <v>145</v>
      </c>
      <c r="G7" s="104" t="s">
        <v>118</v>
      </c>
      <c r="H7" s="103" t="s">
        <v>124</v>
      </c>
      <c r="I7" s="184" t="s">
        <v>128</v>
      </c>
      <c r="J7" s="103" t="s">
        <v>126</v>
      </c>
      <c r="K7" s="184" t="s">
        <v>129</v>
      </c>
      <c r="L7" s="105" t="s">
        <v>130</v>
      </c>
    </row>
    <row r="8" spans="1:12" s="1" customFormat="1" ht="49.5" customHeight="1">
      <c r="A8" s="183"/>
      <c r="B8" s="106" t="s">
        <v>120</v>
      </c>
      <c r="C8" s="107" t="s">
        <v>121</v>
      </c>
      <c r="D8" s="106" t="s">
        <v>123</v>
      </c>
      <c r="E8" s="106" t="s">
        <v>122</v>
      </c>
      <c r="F8" s="106" t="s">
        <v>150</v>
      </c>
      <c r="G8" s="108" t="s">
        <v>131</v>
      </c>
      <c r="H8" s="106" t="s">
        <v>125</v>
      </c>
      <c r="I8" s="185"/>
      <c r="J8" s="106" t="s">
        <v>127</v>
      </c>
      <c r="K8" s="185"/>
      <c r="L8" s="110" t="s">
        <v>132</v>
      </c>
    </row>
    <row r="9" spans="1:12" s="1" customFormat="1" ht="0.75" customHeight="1">
      <c r="A9" s="183"/>
      <c r="B9" s="111" t="s">
        <v>41</v>
      </c>
      <c r="C9" s="112"/>
      <c r="D9" s="111" t="s">
        <v>39</v>
      </c>
      <c r="E9" s="111" t="s">
        <v>40</v>
      </c>
      <c r="F9" s="111" t="s">
        <v>42</v>
      </c>
      <c r="G9" s="112"/>
      <c r="H9" s="112"/>
      <c r="I9" s="113" t="s">
        <v>43</v>
      </c>
      <c r="J9" s="114"/>
      <c r="K9" s="113" t="s">
        <v>44</v>
      </c>
      <c r="L9" s="115"/>
    </row>
    <row r="10" spans="1:12" s="1" customFormat="1" ht="15.75">
      <c r="A10" s="101">
        <f aca="true" t="shared" si="0" ref="A10:A73">A11-1</f>
        <v>1820</v>
      </c>
      <c r="B10" s="116">
        <v>30341.74</v>
      </c>
      <c r="C10" s="117"/>
      <c r="D10" s="116">
        <v>959</v>
      </c>
      <c r="E10" s="116">
        <v>751.911</v>
      </c>
      <c r="F10" s="116">
        <v>0</v>
      </c>
      <c r="G10" s="117">
        <f aca="true" t="shared" si="1" ref="G10:G73">E10/B10</f>
        <v>0.024781406735408053</v>
      </c>
      <c r="H10" s="118">
        <f aca="true" t="shared" si="2" ref="H10:H73">(1-I10)*B10</f>
        <v>18124.887191268</v>
      </c>
      <c r="I10" s="119">
        <v>0.4026418</v>
      </c>
      <c r="J10" s="120">
        <f aca="true" t="shared" si="3" ref="J10:J73">(1-K10)*E10</f>
        <v>405.5510177244</v>
      </c>
      <c r="K10" s="119">
        <v>0.4606396</v>
      </c>
      <c r="L10" s="121">
        <f aca="true" t="shared" si="4" ref="L10:L73">(1-K10)*G10/(1-I10)</f>
        <v>0.022375367826828835</v>
      </c>
    </row>
    <row r="11" spans="1:12" s="1" customFormat="1" ht="15.75">
      <c r="A11" s="43">
        <f t="shared" si="0"/>
        <v>1821</v>
      </c>
      <c r="B11" s="111">
        <v>30548.61</v>
      </c>
      <c r="C11" s="122">
        <f aca="true" t="shared" si="5" ref="C11:C73">B11/B10-1</f>
        <v>0.0068180005497378016</v>
      </c>
      <c r="D11" s="111">
        <v>964</v>
      </c>
      <c r="E11" s="111">
        <v>760.277</v>
      </c>
      <c r="F11" s="111">
        <v>0</v>
      </c>
      <c r="G11" s="122">
        <f t="shared" si="1"/>
        <v>0.024887449870877924</v>
      </c>
      <c r="H11" s="123">
        <f t="shared" si="2"/>
        <v>18276.362727615004</v>
      </c>
      <c r="I11" s="113">
        <v>0.4017285</v>
      </c>
      <c r="J11" s="124">
        <f t="shared" si="3"/>
        <v>408.29703130440004</v>
      </c>
      <c r="K11" s="113">
        <v>0.4629628</v>
      </c>
      <c r="L11" s="126">
        <f t="shared" si="4"/>
        <v>0.02234016895973925</v>
      </c>
    </row>
    <row r="12" spans="1:12" s="1" customFormat="1" ht="15.75">
      <c r="A12" s="43">
        <f t="shared" si="0"/>
        <v>1822</v>
      </c>
      <c r="B12" s="111">
        <v>30752.22</v>
      </c>
      <c r="C12" s="122">
        <f t="shared" si="5"/>
        <v>0.006665115041240899</v>
      </c>
      <c r="D12" s="111">
        <v>971</v>
      </c>
      <c r="E12" s="111">
        <v>766.332</v>
      </c>
      <c r="F12" s="111">
        <v>0</v>
      </c>
      <c r="G12" s="122">
        <f t="shared" si="1"/>
        <v>0.0249195667824957</v>
      </c>
      <c r="H12" s="123">
        <f t="shared" si="2"/>
        <v>18425.124958116</v>
      </c>
      <c r="I12" s="113">
        <v>0.4008522</v>
      </c>
      <c r="J12" s="124">
        <f t="shared" si="3"/>
        <v>410.989982256</v>
      </c>
      <c r="K12" s="113">
        <v>0.463692</v>
      </c>
      <c r="L12" s="126">
        <f t="shared" si="4"/>
        <v>0.02230595359273072</v>
      </c>
    </row>
    <row r="13" spans="1:12" s="1" customFormat="1" ht="15.75">
      <c r="A13" s="43">
        <f t="shared" si="0"/>
        <v>1823</v>
      </c>
      <c r="B13" s="111">
        <v>30956.75</v>
      </c>
      <c r="C13" s="122">
        <f t="shared" si="5"/>
        <v>0.006650901951143595</v>
      </c>
      <c r="D13" s="111">
        <v>963</v>
      </c>
      <c r="E13" s="111">
        <v>769.169</v>
      </c>
      <c r="F13" s="111">
        <v>0</v>
      </c>
      <c r="G13" s="122">
        <f t="shared" si="1"/>
        <v>0.0248465681959508</v>
      </c>
      <c r="H13" s="123">
        <f t="shared" si="2"/>
        <v>18571.378432475</v>
      </c>
      <c r="I13" s="113">
        <v>0.4000863</v>
      </c>
      <c r="J13" s="124">
        <f t="shared" si="3"/>
        <v>413.66301096189994</v>
      </c>
      <c r="K13" s="113">
        <v>0.4621949</v>
      </c>
      <c r="L13" s="126">
        <f t="shared" si="4"/>
        <v>0.02227422226443593</v>
      </c>
    </row>
    <row r="14" spans="1:12" s="1" customFormat="1" ht="15.75">
      <c r="A14" s="43">
        <f t="shared" si="0"/>
        <v>1824</v>
      </c>
      <c r="B14" s="111">
        <v>31150.46</v>
      </c>
      <c r="C14" s="122">
        <f t="shared" si="5"/>
        <v>0.006257439815225974</v>
      </c>
      <c r="D14" s="111">
        <v>983</v>
      </c>
      <c r="E14" s="111">
        <v>774.994</v>
      </c>
      <c r="F14" s="111">
        <v>0</v>
      </c>
      <c r="G14" s="122">
        <f t="shared" si="1"/>
        <v>0.0248790547555317</v>
      </c>
      <c r="H14" s="123">
        <f t="shared" si="2"/>
        <v>18715.526562876</v>
      </c>
      <c r="I14" s="113">
        <v>0.3991894</v>
      </c>
      <c r="J14" s="124">
        <f t="shared" si="3"/>
        <v>416.3359992286</v>
      </c>
      <c r="K14" s="113">
        <v>0.4627881</v>
      </c>
      <c r="L14" s="126">
        <f t="shared" si="4"/>
        <v>0.022245486806363304</v>
      </c>
    </row>
    <row r="15" spans="1:12" s="1" customFormat="1" ht="15.75">
      <c r="A15" s="43">
        <f t="shared" si="0"/>
        <v>1825</v>
      </c>
      <c r="B15" s="111">
        <v>31358.35</v>
      </c>
      <c r="C15" s="122">
        <f t="shared" si="5"/>
        <v>0.00667373772329527</v>
      </c>
      <c r="D15" s="111">
        <v>973</v>
      </c>
      <c r="E15" s="111">
        <v>777.497</v>
      </c>
      <c r="F15" s="111">
        <v>0</v>
      </c>
      <c r="G15" s="122">
        <f t="shared" si="1"/>
        <v>0.024793938456583335</v>
      </c>
      <c r="H15" s="123">
        <f t="shared" si="2"/>
        <v>18857.96466783</v>
      </c>
      <c r="I15" s="113">
        <v>0.3986302</v>
      </c>
      <c r="J15" s="124">
        <f t="shared" si="3"/>
        <v>418.97097463549994</v>
      </c>
      <c r="K15" s="113">
        <v>0.4611285</v>
      </c>
      <c r="L15" s="126">
        <f t="shared" si="4"/>
        <v>0.022217189501379592</v>
      </c>
    </row>
    <row r="16" spans="1:12" s="1" customFormat="1" ht="15.75">
      <c r="A16" s="43">
        <f t="shared" si="0"/>
        <v>1826</v>
      </c>
      <c r="B16" s="111">
        <v>31553.72</v>
      </c>
      <c r="C16" s="122">
        <f t="shared" si="5"/>
        <v>0.006230238517013875</v>
      </c>
      <c r="D16" s="111">
        <v>991</v>
      </c>
      <c r="E16" s="111">
        <v>782.746</v>
      </c>
      <c r="F16" s="111">
        <v>0</v>
      </c>
      <c r="G16" s="122">
        <f t="shared" si="1"/>
        <v>0.02480677397150003</v>
      </c>
      <c r="H16" s="123">
        <f t="shared" si="2"/>
        <v>18997.115914436</v>
      </c>
      <c r="I16" s="113">
        <v>0.3979437</v>
      </c>
      <c r="J16" s="124">
        <f t="shared" si="3"/>
        <v>421.6029636184</v>
      </c>
      <c r="K16" s="113">
        <v>0.4613796</v>
      </c>
      <c r="L16" s="126">
        <f t="shared" si="4"/>
        <v>0.022192998427620365</v>
      </c>
    </row>
    <row r="17" spans="1:12" s="1" customFormat="1" ht="15.75">
      <c r="A17" s="43">
        <f t="shared" si="0"/>
        <v>1827</v>
      </c>
      <c r="B17" s="111">
        <v>31761.86</v>
      </c>
      <c r="C17" s="122">
        <f t="shared" si="5"/>
        <v>0.0065963696198103605</v>
      </c>
      <c r="D17" s="111">
        <v>979</v>
      </c>
      <c r="E17" s="111">
        <v>784.574</v>
      </c>
      <c r="F17" s="111">
        <v>0</v>
      </c>
      <c r="G17" s="122">
        <f t="shared" si="1"/>
        <v>0.024701764947015065</v>
      </c>
      <c r="H17" s="123">
        <f t="shared" si="2"/>
        <v>19132.782279077997</v>
      </c>
      <c r="I17" s="113">
        <v>0.3976177</v>
      </c>
      <c r="J17" s="124">
        <f t="shared" si="3"/>
        <v>424.1849543736</v>
      </c>
      <c r="K17" s="113">
        <v>0.4593436</v>
      </c>
      <c r="L17" s="126">
        <f t="shared" si="4"/>
        <v>0.022170583879870573</v>
      </c>
    </row>
    <row r="18" spans="1:12" s="1" customFormat="1" ht="15.75">
      <c r="A18" s="43">
        <f t="shared" si="0"/>
        <v>1828</v>
      </c>
      <c r="B18" s="111">
        <v>31956.15</v>
      </c>
      <c r="C18" s="122">
        <f t="shared" si="5"/>
        <v>0.006117085082548712</v>
      </c>
      <c r="D18" s="111">
        <v>976</v>
      </c>
      <c r="E18" s="111">
        <v>786.191</v>
      </c>
      <c r="F18" s="111">
        <v>0</v>
      </c>
      <c r="G18" s="122">
        <f t="shared" si="1"/>
        <v>0.024602181426736324</v>
      </c>
      <c r="H18" s="123">
        <f t="shared" si="2"/>
        <v>19265.35941189</v>
      </c>
      <c r="I18" s="113">
        <v>0.3971314</v>
      </c>
      <c r="J18" s="124">
        <f t="shared" si="3"/>
        <v>426.75202223360003</v>
      </c>
      <c r="K18" s="113">
        <v>0.4571904</v>
      </c>
      <c r="L18" s="126">
        <f t="shared" si="4"/>
        <v>0.022151261915737814</v>
      </c>
    </row>
    <row r="19" spans="1:12" s="1" customFormat="1" ht="15.75">
      <c r="A19" s="43">
        <f t="shared" si="0"/>
        <v>1829</v>
      </c>
      <c r="B19" s="111">
        <v>32145.83</v>
      </c>
      <c r="C19" s="122">
        <f t="shared" si="5"/>
        <v>0.005935633673017637</v>
      </c>
      <c r="D19" s="111">
        <v>965</v>
      </c>
      <c r="E19" s="111">
        <v>786.541</v>
      </c>
      <c r="F19" s="111">
        <v>0</v>
      </c>
      <c r="G19" s="122">
        <f t="shared" si="1"/>
        <v>0.02446790143542724</v>
      </c>
      <c r="H19" s="123">
        <f t="shared" si="2"/>
        <v>19395.041874265</v>
      </c>
      <c r="I19" s="113">
        <v>0.3966545</v>
      </c>
      <c r="J19" s="124">
        <f t="shared" si="3"/>
        <v>429.29399914590005</v>
      </c>
      <c r="K19" s="113">
        <v>0.4542001</v>
      </c>
      <c r="L19" s="126">
        <f t="shared" si="4"/>
        <v>0.022134213575250077</v>
      </c>
    </row>
    <row r="20" spans="1:12" s="1" customFormat="1" ht="15.75">
      <c r="A20" s="133">
        <f t="shared" si="0"/>
        <v>1830</v>
      </c>
      <c r="B20" s="134">
        <v>32324.17</v>
      </c>
      <c r="C20" s="135">
        <f t="shared" si="5"/>
        <v>0.0055478424417723105</v>
      </c>
      <c r="D20" s="134">
        <v>967</v>
      </c>
      <c r="E20" s="134">
        <v>788.196</v>
      </c>
      <c r="F20" s="134">
        <v>0</v>
      </c>
      <c r="G20" s="135">
        <f t="shared" si="1"/>
        <v>0.02438410638231392</v>
      </c>
      <c r="H20" s="136">
        <f t="shared" si="2"/>
        <v>19521.885089135998</v>
      </c>
      <c r="I20" s="137">
        <v>0.3960592</v>
      </c>
      <c r="J20" s="138">
        <f t="shared" si="3"/>
        <v>431.8049813616</v>
      </c>
      <c r="K20" s="137">
        <v>0.4521604</v>
      </c>
      <c r="L20" s="139">
        <f t="shared" si="4"/>
        <v>0.022119020749789227</v>
      </c>
    </row>
    <row r="21" spans="1:12" s="1" customFormat="1" ht="15.75">
      <c r="A21" s="43">
        <f t="shared" si="0"/>
        <v>1831</v>
      </c>
      <c r="B21" s="111">
        <v>32502.84</v>
      </c>
      <c r="C21" s="122">
        <f t="shared" si="5"/>
        <v>0.005527442777339742</v>
      </c>
      <c r="D21" s="111">
        <v>986</v>
      </c>
      <c r="E21" s="111">
        <v>793.14</v>
      </c>
      <c r="F21" s="111">
        <v>0</v>
      </c>
      <c r="G21" s="122">
        <f t="shared" si="1"/>
        <v>0.024402175317603015</v>
      </c>
      <c r="H21" s="123">
        <f t="shared" si="2"/>
        <v>19645.694831484</v>
      </c>
      <c r="I21" s="113">
        <v>0.3955699</v>
      </c>
      <c r="J21" s="124">
        <f t="shared" si="3"/>
        <v>434.293959192</v>
      </c>
      <c r="K21" s="113">
        <v>0.4524372</v>
      </c>
      <c r="L21" s="126">
        <f t="shared" si="4"/>
        <v>0.022106317079506124</v>
      </c>
    </row>
    <row r="22" spans="1:12" s="1" customFormat="1" ht="15.75">
      <c r="A22" s="43">
        <f t="shared" si="0"/>
        <v>1832</v>
      </c>
      <c r="B22" s="111">
        <v>32695.57</v>
      </c>
      <c r="C22" s="122">
        <f t="shared" si="5"/>
        <v>0.005929635687219825</v>
      </c>
      <c r="D22" s="111">
        <v>937</v>
      </c>
      <c r="E22" s="111">
        <v>789.012</v>
      </c>
      <c r="F22" s="111">
        <v>0</v>
      </c>
      <c r="G22" s="122">
        <f t="shared" si="1"/>
        <v>0.024132076608543603</v>
      </c>
      <c r="H22" s="123">
        <f t="shared" si="2"/>
        <v>19769.870103607</v>
      </c>
      <c r="I22" s="113">
        <v>0.3953349</v>
      </c>
      <c r="J22" s="124">
        <f t="shared" si="3"/>
        <v>436.8039865056</v>
      </c>
      <c r="K22" s="113">
        <v>0.4463912</v>
      </c>
      <c r="L22" s="126">
        <f t="shared" si="4"/>
        <v>0.022094428755295936</v>
      </c>
    </row>
    <row r="23" spans="1:12" s="1" customFormat="1" ht="15.75">
      <c r="A23" s="43">
        <f t="shared" si="0"/>
        <v>1833</v>
      </c>
      <c r="B23" s="111">
        <v>32843.44</v>
      </c>
      <c r="C23" s="122">
        <f t="shared" si="5"/>
        <v>0.004522631047570114</v>
      </c>
      <c r="D23" s="111">
        <v>977</v>
      </c>
      <c r="E23" s="111">
        <v>794.585</v>
      </c>
      <c r="F23" s="111">
        <v>0</v>
      </c>
      <c r="G23" s="122">
        <f t="shared" si="1"/>
        <v>0.024193111318424623</v>
      </c>
      <c r="H23" s="123">
        <f t="shared" si="2"/>
        <v>19893.829946480004</v>
      </c>
      <c r="I23" s="113">
        <v>0.394283</v>
      </c>
      <c r="J23" s="124">
        <f t="shared" si="3"/>
        <v>439.3189746935001</v>
      </c>
      <c r="K23" s="113">
        <v>0.4471089</v>
      </c>
      <c r="L23" s="126">
        <f t="shared" si="4"/>
        <v>0.0220831773406826</v>
      </c>
    </row>
    <row r="24" spans="1:12" s="1" customFormat="1" ht="15.75">
      <c r="A24" s="43">
        <f t="shared" si="0"/>
        <v>1834</v>
      </c>
      <c r="B24" s="111">
        <v>33025.73</v>
      </c>
      <c r="C24" s="122">
        <f t="shared" si="5"/>
        <v>0.005550271226156589</v>
      </c>
      <c r="D24" s="111">
        <v>989</v>
      </c>
      <c r="E24" s="111">
        <v>800.013</v>
      </c>
      <c r="F24" s="111">
        <v>0</v>
      </c>
      <c r="G24" s="122">
        <f t="shared" si="1"/>
        <v>0.024223930856335348</v>
      </c>
      <c r="H24" s="123">
        <f t="shared" si="2"/>
        <v>20016.818993821005</v>
      </c>
      <c r="I24" s="113">
        <v>0.3939023</v>
      </c>
      <c r="J24" s="124">
        <f t="shared" si="3"/>
        <v>441.8490199299</v>
      </c>
      <c r="K24" s="113">
        <v>0.4476977</v>
      </c>
      <c r="L24" s="126">
        <f t="shared" si="4"/>
        <v>0.022073887967228686</v>
      </c>
    </row>
    <row r="25" spans="1:12" s="1" customFormat="1" ht="15.75">
      <c r="A25" s="43">
        <f t="shared" si="0"/>
        <v>1835</v>
      </c>
      <c r="B25" s="111">
        <v>33214.59</v>
      </c>
      <c r="C25" s="122">
        <f t="shared" si="5"/>
        <v>0.005718571550121565</v>
      </c>
      <c r="D25" s="111">
        <v>985</v>
      </c>
      <c r="E25" s="111">
        <v>803.004</v>
      </c>
      <c r="F25" s="111">
        <v>0</v>
      </c>
      <c r="G25" s="122">
        <f t="shared" si="1"/>
        <v>0.024176243030547724</v>
      </c>
      <c r="H25" s="123">
        <f t="shared" si="2"/>
        <v>20137.710307149</v>
      </c>
      <c r="I25" s="113">
        <v>0.3937089</v>
      </c>
      <c r="J25" s="124">
        <f t="shared" si="3"/>
        <v>444.39100574279996</v>
      </c>
      <c r="K25" s="113">
        <v>0.4465893</v>
      </c>
      <c r="L25" s="126">
        <f t="shared" si="4"/>
        <v>0.022067603464582503</v>
      </c>
    </row>
    <row r="26" spans="1:12" s="1" customFormat="1" ht="15.75">
      <c r="A26" s="43">
        <f t="shared" si="0"/>
        <v>1836</v>
      </c>
      <c r="B26" s="111">
        <v>33396.46</v>
      </c>
      <c r="C26" s="122">
        <f t="shared" si="5"/>
        <v>0.005475605750364654</v>
      </c>
      <c r="D26" s="111">
        <v>960</v>
      </c>
      <c r="E26" s="111">
        <v>801.599</v>
      </c>
      <c r="F26" s="111">
        <v>0</v>
      </c>
      <c r="G26" s="122">
        <f t="shared" si="1"/>
        <v>0.024002514038913108</v>
      </c>
      <c r="H26" s="123">
        <f t="shared" si="2"/>
        <v>20254.428665577998</v>
      </c>
      <c r="I26" s="113">
        <v>0.3935157</v>
      </c>
      <c r="J26" s="124">
        <f t="shared" si="3"/>
        <v>446.9259914169</v>
      </c>
      <c r="K26" s="113">
        <v>0.4424569</v>
      </c>
      <c r="L26" s="126">
        <f t="shared" si="4"/>
        <v>0.02206559359417735</v>
      </c>
    </row>
    <row r="27" spans="1:12" s="1" customFormat="1" ht="15.75">
      <c r="A27" s="43">
        <f t="shared" si="0"/>
        <v>1837</v>
      </c>
      <c r="B27" s="111">
        <v>33554.73</v>
      </c>
      <c r="C27" s="122">
        <f t="shared" si="5"/>
        <v>0.004739125044989967</v>
      </c>
      <c r="D27" s="111">
        <v>953</v>
      </c>
      <c r="E27" s="111">
        <v>801.578</v>
      </c>
      <c r="F27" s="111">
        <v>0</v>
      </c>
      <c r="G27" s="122">
        <f t="shared" si="1"/>
        <v>0.02388867381737239</v>
      </c>
      <c r="H27" s="123">
        <f t="shared" si="2"/>
        <v>20369.539776366</v>
      </c>
      <c r="I27" s="113">
        <v>0.3929458</v>
      </c>
      <c r="J27" s="124">
        <f t="shared" si="3"/>
        <v>449.4799738742</v>
      </c>
      <c r="K27" s="113">
        <v>0.4392561</v>
      </c>
      <c r="L27" s="126">
        <f t="shared" si="4"/>
        <v>0.022066280279720137</v>
      </c>
    </row>
    <row r="28" spans="1:12" s="1" customFormat="1" ht="15.75">
      <c r="A28" s="43">
        <f t="shared" si="0"/>
        <v>1838</v>
      </c>
      <c r="B28" s="111">
        <v>33706.02</v>
      </c>
      <c r="C28" s="122">
        <f t="shared" si="5"/>
        <v>0.0045087533113810085</v>
      </c>
      <c r="D28" s="111">
        <v>960</v>
      </c>
      <c r="E28" s="111">
        <v>803.748</v>
      </c>
      <c r="F28" s="111">
        <v>0</v>
      </c>
      <c r="G28" s="122">
        <f t="shared" si="1"/>
        <v>0.02384582932069702</v>
      </c>
      <c r="H28" s="123">
        <f t="shared" si="2"/>
        <v>20481.53046504</v>
      </c>
      <c r="I28" s="113">
        <v>0.392348</v>
      </c>
      <c r="J28" s="124">
        <f t="shared" si="3"/>
        <v>452.0710364676001</v>
      </c>
      <c r="K28" s="113">
        <v>0.4375463</v>
      </c>
      <c r="L28" s="126">
        <f t="shared" si="4"/>
        <v>0.0220721316328993</v>
      </c>
    </row>
    <row r="29" spans="1:12" s="1" customFormat="1" ht="15.75">
      <c r="A29" s="140">
        <f t="shared" si="0"/>
        <v>1839</v>
      </c>
      <c r="B29" s="141">
        <v>33862.15</v>
      </c>
      <c r="C29" s="142">
        <f t="shared" si="5"/>
        <v>0.004632110228380615</v>
      </c>
      <c r="D29" s="141">
        <v>954</v>
      </c>
      <c r="E29" s="141">
        <v>805.075</v>
      </c>
      <c r="F29" s="141">
        <v>0</v>
      </c>
      <c r="G29" s="142">
        <f t="shared" si="1"/>
        <v>0.023775070395707303</v>
      </c>
      <c r="H29" s="143">
        <f t="shared" si="2"/>
        <v>20586.192719365</v>
      </c>
      <c r="I29" s="144">
        <v>0.3920589</v>
      </c>
      <c r="J29" s="145">
        <f t="shared" si="3"/>
        <v>454.64702597250005</v>
      </c>
      <c r="K29" s="144">
        <v>0.4352737</v>
      </c>
      <c r="L29" s="146">
        <f t="shared" si="4"/>
        <v>0.022085046621798263</v>
      </c>
    </row>
    <row r="30" spans="1:12" s="1" customFormat="1" ht="15.75">
      <c r="A30" s="43">
        <f t="shared" si="0"/>
        <v>1840</v>
      </c>
      <c r="B30" s="111">
        <v>34010.94</v>
      </c>
      <c r="C30" s="122">
        <f t="shared" si="5"/>
        <v>0.00439399152150699</v>
      </c>
      <c r="D30" s="111">
        <v>965</v>
      </c>
      <c r="E30" s="111">
        <v>808.823</v>
      </c>
      <c r="F30" s="111">
        <v>0</v>
      </c>
      <c r="G30" s="122">
        <f t="shared" si="1"/>
        <v>0.023781259794642545</v>
      </c>
      <c r="H30" s="123">
        <f t="shared" si="2"/>
        <v>20675.532716802005</v>
      </c>
      <c r="I30" s="113">
        <v>0.3920917</v>
      </c>
      <c r="J30" s="124">
        <f t="shared" si="3"/>
        <v>457.1509654796001</v>
      </c>
      <c r="K30" s="113">
        <v>0.4347948</v>
      </c>
      <c r="L30" s="126">
        <f t="shared" si="4"/>
        <v>0.02211072245350639</v>
      </c>
    </row>
    <row r="31" spans="1:12" s="1" customFormat="1" ht="15.75">
      <c r="A31" s="43">
        <f t="shared" si="0"/>
        <v>1841</v>
      </c>
      <c r="B31" s="111">
        <v>34167</v>
      </c>
      <c r="C31" s="122">
        <f t="shared" si="5"/>
        <v>0.004588523575061343</v>
      </c>
      <c r="D31" s="111">
        <v>980</v>
      </c>
      <c r="E31" s="111">
        <v>813.97</v>
      </c>
      <c r="F31" s="111">
        <v>0</v>
      </c>
      <c r="G31" s="122">
        <f t="shared" si="1"/>
        <v>0.023823279772880266</v>
      </c>
      <c r="H31" s="123">
        <f t="shared" si="2"/>
        <v>20817.1091751</v>
      </c>
      <c r="I31" s="113">
        <v>0.3907247</v>
      </c>
      <c r="J31" s="124">
        <f t="shared" si="3"/>
        <v>460.113961458</v>
      </c>
      <c r="K31" s="113">
        <v>0.4347286</v>
      </c>
      <c r="L31" s="126">
        <f t="shared" si="4"/>
        <v>0.022102682826314654</v>
      </c>
    </row>
    <row r="32" spans="1:12" s="1" customFormat="1" ht="15.75">
      <c r="A32" s="43">
        <f t="shared" si="0"/>
        <v>1842</v>
      </c>
      <c r="B32" s="111">
        <v>34332.89</v>
      </c>
      <c r="C32" s="122">
        <f t="shared" si="5"/>
        <v>0.00485526970468575</v>
      </c>
      <c r="D32" s="111">
        <v>978</v>
      </c>
      <c r="E32" s="111">
        <v>817.352</v>
      </c>
      <c r="F32" s="111">
        <v>0</v>
      </c>
      <c r="G32" s="122">
        <f t="shared" si="1"/>
        <v>0.02380667633863622</v>
      </c>
      <c r="H32" s="123">
        <f t="shared" si="2"/>
        <v>20959.357289593998</v>
      </c>
      <c r="I32" s="113">
        <v>0.3895254</v>
      </c>
      <c r="J32" s="124">
        <f t="shared" si="3"/>
        <v>463.2639976128</v>
      </c>
      <c r="K32" s="113">
        <v>0.4332136</v>
      </c>
      <c r="L32" s="126">
        <f t="shared" si="4"/>
        <v>0.022102967720427358</v>
      </c>
    </row>
    <row r="33" spans="1:12" s="1" customFormat="1" ht="15.75">
      <c r="A33" s="43">
        <f t="shared" si="0"/>
        <v>1843</v>
      </c>
      <c r="B33" s="111">
        <v>34493.42</v>
      </c>
      <c r="C33" s="122">
        <f t="shared" si="5"/>
        <v>0.004675691443394303</v>
      </c>
      <c r="D33" s="111">
        <v>967</v>
      </c>
      <c r="E33" s="111">
        <v>818.664</v>
      </c>
      <c r="F33" s="111">
        <v>0</v>
      </c>
      <c r="G33" s="122">
        <f t="shared" si="1"/>
        <v>0.02373391794724907</v>
      </c>
      <c r="H33" s="123">
        <f t="shared" si="2"/>
        <v>21103.471030329998</v>
      </c>
      <c r="I33" s="113">
        <v>0.3881885</v>
      </c>
      <c r="J33" s="124">
        <f t="shared" si="3"/>
        <v>466.4910386135999</v>
      </c>
      <c r="K33" s="113">
        <v>0.4301801</v>
      </c>
      <c r="L33" s="126">
        <f t="shared" si="4"/>
        <v>0.022104943681689002</v>
      </c>
    </row>
    <row r="34" spans="1:12" s="1" customFormat="1" ht="15.75">
      <c r="A34" s="43">
        <f t="shared" si="0"/>
        <v>1844</v>
      </c>
      <c r="B34" s="111">
        <v>34641.63</v>
      </c>
      <c r="C34" s="122">
        <f t="shared" si="5"/>
        <v>0.004296761527270876</v>
      </c>
      <c r="D34" s="111">
        <v>970</v>
      </c>
      <c r="E34" s="111">
        <v>821.562</v>
      </c>
      <c r="F34" s="111">
        <v>0</v>
      </c>
      <c r="G34" s="122">
        <f t="shared" si="1"/>
        <v>0.02371603183799377</v>
      </c>
      <c r="H34" s="123">
        <f t="shared" si="2"/>
        <v>21239.916134301</v>
      </c>
      <c r="I34" s="113">
        <v>0.3868673</v>
      </c>
      <c r="J34" s="124">
        <f t="shared" si="3"/>
        <v>469.72002219240005</v>
      </c>
      <c r="K34" s="113">
        <v>0.4282598</v>
      </c>
      <c r="L34" s="126">
        <f t="shared" si="4"/>
        <v>0.022114965954777698</v>
      </c>
    </row>
    <row r="35" spans="1:12" s="1" customFormat="1" ht="15.75">
      <c r="A35" s="43">
        <f t="shared" si="0"/>
        <v>1845</v>
      </c>
      <c r="B35" s="111">
        <v>34789.94</v>
      </c>
      <c r="C35" s="122">
        <f t="shared" si="5"/>
        <v>0.004281265055945838</v>
      </c>
      <c r="D35" s="111">
        <v>973</v>
      </c>
      <c r="E35" s="111">
        <v>824.58</v>
      </c>
      <c r="F35" s="111">
        <v>0</v>
      </c>
      <c r="G35" s="122">
        <f t="shared" si="1"/>
        <v>0.023701679278550065</v>
      </c>
      <c r="H35" s="123">
        <f t="shared" si="2"/>
        <v>21386.211076560005</v>
      </c>
      <c r="I35" s="113">
        <v>0.385276</v>
      </c>
      <c r="J35" s="124">
        <f t="shared" si="3"/>
        <v>473.08999401000005</v>
      </c>
      <c r="K35" s="113">
        <v>0.4262655</v>
      </c>
      <c r="L35" s="126">
        <f t="shared" si="4"/>
        <v>0.022121262729353792</v>
      </c>
    </row>
    <row r="36" spans="1:12" s="1" customFormat="1" ht="15.75">
      <c r="A36" s="43">
        <f t="shared" si="0"/>
        <v>1846</v>
      </c>
      <c r="B36" s="111">
        <v>34938.24</v>
      </c>
      <c r="C36" s="122">
        <f t="shared" si="5"/>
        <v>0.004262726523816873</v>
      </c>
      <c r="D36" s="111">
        <v>965</v>
      </c>
      <c r="E36" s="111">
        <v>826.476</v>
      </c>
      <c r="F36" s="111">
        <v>0</v>
      </c>
      <c r="G36" s="122">
        <f t="shared" si="1"/>
        <v>0.023655341539814256</v>
      </c>
      <c r="H36" s="123">
        <f t="shared" si="2"/>
        <v>21523.416258431997</v>
      </c>
      <c r="I36" s="113">
        <v>0.3839582</v>
      </c>
      <c r="J36" s="124">
        <f t="shared" si="3"/>
        <v>476.474984664</v>
      </c>
      <c r="K36" s="113">
        <v>0.423486</v>
      </c>
      <c r="L36" s="126">
        <f t="shared" si="4"/>
        <v>0.02213751659787449</v>
      </c>
    </row>
    <row r="37" spans="1:12" s="1" customFormat="1" ht="15.75">
      <c r="A37" s="43">
        <f t="shared" si="0"/>
        <v>1847</v>
      </c>
      <c r="B37" s="111">
        <v>35076.63</v>
      </c>
      <c r="C37" s="122">
        <f t="shared" si="5"/>
        <v>0.0039609894488101816</v>
      </c>
      <c r="D37" s="111">
        <v>901</v>
      </c>
      <c r="E37" s="111">
        <v>819.294</v>
      </c>
      <c r="F37" s="111">
        <v>0</v>
      </c>
      <c r="G37" s="122">
        <f t="shared" si="1"/>
        <v>0.023357260945535533</v>
      </c>
      <c r="H37" s="123">
        <f t="shared" si="2"/>
        <v>21669.145900917</v>
      </c>
      <c r="I37" s="113">
        <v>0.3822341</v>
      </c>
      <c r="J37" s="124">
        <f t="shared" si="3"/>
        <v>479.99100933420004</v>
      </c>
      <c r="K37" s="113">
        <v>0.4141407</v>
      </c>
      <c r="L37" s="126">
        <f t="shared" si="4"/>
        <v>0.022150896557205226</v>
      </c>
    </row>
    <row r="38" spans="1:12" s="1" customFormat="1" ht="15.75">
      <c r="A38" s="43">
        <f t="shared" si="0"/>
        <v>1848</v>
      </c>
      <c r="B38" s="111">
        <v>35158.2</v>
      </c>
      <c r="C38" s="122">
        <f t="shared" si="5"/>
        <v>0.002325479956312826</v>
      </c>
      <c r="D38" s="111">
        <v>939</v>
      </c>
      <c r="E38" s="111">
        <v>823.445</v>
      </c>
      <c r="F38" s="111">
        <v>0</v>
      </c>
      <c r="G38" s="122">
        <f t="shared" si="1"/>
        <v>0.0234211364631864</v>
      </c>
      <c r="H38" s="123">
        <f t="shared" si="2"/>
        <v>21804.387865259996</v>
      </c>
      <c r="I38" s="113">
        <v>0.3798207</v>
      </c>
      <c r="J38" s="124">
        <f t="shared" si="3"/>
        <v>483.531021225</v>
      </c>
      <c r="K38" s="113">
        <v>0.412795</v>
      </c>
      <c r="L38" s="126">
        <f t="shared" si="4"/>
        <v>0.02217585855713883</v>
      </c>
    </row>
    <row r="39" spans="1:12" s="1" customFormat="1" ht="15.75">
      <c r="A39" s="43">
        <f t="shared" si="0"/>
        <v>1849</v>
      </c>
      <c r="B39" s="111">
        <v>35273.62</v>
      </c>
      <c r="C39" s="122">
        <f t="shared" si="5"/>
        <v>0.0032828756876064347</v>
      </c>
      <c r="D39" s="111">
        <v>985</v>
      </c>
      <c r="E39" s="111">
        <v>833.526</v>
      </c>
      <c r="F39" s="111">
        <v>0</v>
      </c>
      <c r="G39" s="122">
        <f t="shared" si="1"/>
        <v>0.02363029368689689</v>
      </c>
      <c r="H39" s="123">
        <f t="shared" si="2"/>
        <v>21934.844159208</v>
      </c>
      <c r="I39" s="113">
        <v>0.3781516</v>
      </c>
      <c r="J39" s="124">
        <f t="shared" si="3"/>
        <v>487.05499775339996</v>
      </c>
      <c r="K39" s="113">
        <v>0.4156691</v>
      </c>
      <c r="L39" s="126">
        <f t="shared" si="4"/>
        <v>0.022204625399580957</v>
      </c>
    </row>
    <row r="40" spans="1:12" s="1" customFormat="1" ht="15.75">
      <c r="A40" s="133">
        <f t="shared" si="0"/>
        <v>1850</v>
      </c>
      <c r="B40" s="134">
        <v>35424.96</v>
      </c>
      <c r="C40" s="135">
        <f t="shared" si="5"/>
        <v>0.0042904584219027875</v>
      </c>
      <c r="D40" s="134">
        <v>953</v>
      </c>
      <c r="E40" s="134">
        <v>804.091</v>
      </c>
      <c r="F40" s="134">
        <v>0</v>
      </c>
      <c r="G40" s="135">
        <f t="shared" si="1"/>
        <v>0.02269843071100151</v>
      </c>
      <c r="H40" s="136">
        <f t="shared" si="2"/>
        <v>22055.406513696</v>
      </c>
      <c r="I40" s="137">
        <v>0.3774049</v>
      </c>
      <c r="J40" s="138">
        <f t="shared" si="3"/>
        <v>459.7729618902</v>
      </c>
      <c r="K40" s="137">
        <v>0.4282078</v>
      </c>
      <c r="L40" s="139">
        <f t="shared" si="4"/>
        <v>0.020846270124501645</v>
      </c>
    </row>
    <row r="41" spans="1:12" s="1" customFormat="1" ht="15.75">
      <c r="A41" s="43">
        <f t="shared" si="0"/>
        <v>1851</v>
      </c>
      <c r="B41" s="111">
        <v>35573.74</v>
      </c>
      <c r="C41" s="122">
        <f t="shared" si="5"/>
        <v>0.004199863598999043</v>
      </c>
      <c r="D41" s="111">
        <v>970</v>
      </c>
      <c r="E41" s="111">
        <v>809.323</v>
      </c>
      <c r="F41" s="111">
        <v>0</v>
      </c>
      <c r="G41" s="122">
        <f t="shared" si="1"/>
        <v>0.02275057387837208</v>
      </c>
      <c r="H41" s="123">
        <f t="shared" si="2"/>
        <v>22205.11072113</v>
      </c>
      <c r="I41" s="113">
        <v>0.3758005</v>
      </c>
      <c r="J41" s="124">
        <f t="shared" si="3"/>
        <v>463.873998649</v>
      </c>
      <c r="K41" s="113">
        <v>0.426837</v>
      </c>
      <c r="L41" s="126">
        <f t="shared" si="4"/>
        <v>0.02089041592607712</v>
      </c>
    </row>
    <row r="42" spans="1:12" s="1" customFormat="1" ht="15.75">
      <c r="A42" s="43">
        <f t="shared" si="0"/>
        <v>1852</v>
      </c>
      <c r="B42" s="111">
        <v>35734.28</v>
      </c>
      <c r="C42" s="122">
        <f t="shared" si="5"/>
        <v>0.004512879444219298</v>
      </c>
      <c r="D42" s="111">
        <v>964</v>
      </c>
      <c r="E42" s="111">
        <v>809.844</v>
      </c>
      <c r="F42" s="111">
        <v>0</v>
      </c>
      <c r="G42" s="122">
        <f t="shared" si="1"/>
        <v>0.02266294437721986</v>
      </c>
      <c r="H42" s="123">
        <f t="shared" si="2"/>
        <v>22363.177081608</v>
      </c>
      <c r="I42" s="113">
        <v>0.3741814</v>
      </c>
      <c r="J42" s="124">
        <f t="shared" si="3"/>
        <v>467.7330147336</v>
      </c>
      <c r="K42" s="113">
        <v>0.4224406</v>
      </c>
      <c r="L42" s="126">
        <f t="shared" si="4"/>
        <v>0.020915320440684372</v>
      </c>
    </row>
    <row r="43" spans="1:12" s="1" customFormat="1" ht="15.75">
      <c r="A43" s="43">
        <f t="shared" si="0"/>
        <v>1853</v>
      </c>
      <c r="B43" s="111">
        <v>35888.29</v>
      </c>
      <c r="C43" s="122">
        <f t="shared" si="5"/>
        <v>0.004309867163966974</v>
      </c>
      <c r="D43" s="111">
        <v>936</v>
      </c>
      <c r="E43" s="111">
        <v>806.685</v>
      </c>
      <c r="F43" s="111">
        <v>0</v>
      </c>
      <c r="G43" s="122">
        <f t="shared" si="1"/>
        <v>0.022477666113375698</v>
      </c>
      <c r="H43" s="123">
        <f t="shared" si="2"/>
        <v>22487.046245505</v>
      </c>
      <c r="I43" s="113">
        <v>0.3734155</v>
      </c>
      <c r="J43" s="124">
        <f t="shared" si="3"/>
        <v>471.412032333</v>
      </c>
      <c r="K43" s="113">
        <v>0.4156182</v>
      </c>
      <c r="L43" s="126">
        <f t="shared" si="4"/>
        <v>0.020963715162334043</v>
      </c>
    </row>
    <row r="44" spans="1:12" s="1" customFormat="1" ht="15.75">
      <c r="A44" s="43">
        <f t="shared" si="0"/>
        <v>1854</v>
      </c>
      <c r="B44" s="111">
        <v>36017.49</v>
      </c>
      <c r="C44" s="122">
        <f t="shared" si="5"/>
        <v>0.0036000600753058887</v>
      </c>
      <c r="D44" s="111">
        <v>922</v>
      </c>
      <c r="E44" s="111">
        <v>803.762</v>
      </c>
      <c r="F44" s="111">
        <v>0</v>
      </c>
      <c r="G44" s="122">
        <f t="shared" si="1"/>
        <v>0.022315880423649733</v>
      </c>
      <c r="H44" s="123">
        <f t="shared" si="2"/>
        <v>22633.005328857</v>
      </c>
      <c r="I44" s="113">
        <v>0.3716107</v>
      </c>
      <c r="J44" s="124">
        <f t="shared" si="3"/>
        <v>475.31896566359995</v>
      </c>
      <c r="K44" s="113">
        <v>0.4086322</v>
      </c>
      <c r="L44" s="126">
        <f t="shared" si="4"/>
        <v>0.021001142303340953</v>
      </c>
    </row>
    <row r="45" spans="1:12" s="1" customFormat="1" ht="15.75">
      <c r="A45" s="43">
        <f t="shared" si="0"/>
        <v>1855</v>
      </c>
      <c r="B45" s="111">
        <v>36135.59</v>
      </c>
      <c r="C45" s="122">
        <f t="shared" si="5"/>
        <v>0.0032789625262614752</v>
      </c>
      <c r="D45" s="111">
        <v>898</v>
      </c>
      <c r="E45" s="111">
        <v>799.684</v>
      </c>
      <c r="F45" s="111">
        <v>0</v>
      </c>
      <c r="G45" s="122">
        <f t="shared" si="1"/>
        <v>0.0221300939046519</v>
      </c>
      <c r="H45" s="123">
        <f t="shared" si="2"/>
        <v>22783.294362814</v>
      </c>
      <c r="I45" s="113">
        <v>0.3695054</v>
      </c>
      <c r="J45" s="124">
        <f t="shared" si="3"/>
        <v>479.360977592</v>
      </c>
      <c r="K45" s="113">
        <v>0.400562</v>
      </c>
      <c r="L45" s="126">
        <f t="shared" si="4"/>
        <v>0.021040020374507133</v>
      </c>
    </row>
    <row r="46" spans="1:12" s="1" customFormat="1" ht="15.75">
      <c r="A46" s="43">
        <f t="shared" si="0"/>
        <v>1856</v>
      </c>
      <c r="B46" s="111">
        <v>36233.76</v>
      </c>
      <c r="C46" s="122">
        <f t="shared" si="5"/>
        <v>0.002716712249613451</v>
      </c>
      <c r="D46" s="111">
        <v>951</v>
      </c>
      <c r="E46" s="111">
        <v>805.863</v>
      </c>
      <c r="F46" s="111">
        <v>0</v>
      </c>
      <c r="G46" s="122">
        <f t="shared" si="1"/>
        <v>0.022240667267211574</v>
      </c>
      <c r="H46" s="123">
        <f t="shared" si="2"/>
        <v>22927.788496992005</v>
      </c>
      <c r="I46" s="113">
        <v>0.3672258</v>
      </c>
      <c r="J46" s="124">
        <f t="shared" si="3"/>
        <v>483.35001932340003</v>
      </c>
      <c r="K46" s="113">
        <v>0.4002082</v>
      </c>
      <c r="L46" s="126">
        <f t="shared" si="4"/>
        <v>0.021081406058277834</v>
      </c>
    </row>
    <row r="47" spans="1:12" s="1" customFormat="1" ht="15.75">
      <c r="A47" s="43">
        <f t="shared" si="0"/>
        <v>1857</v>
      </c>
      <c r="B47" s="111">
        <v>36378.77</v>
      </c>
      <c r="C47" s="122">
        <f t="shared" si="5"/>
        <v>0.004002068788886204</v>
      </c>
      <c r="D47" s="111">
        <v>940</v>
      </c>
      <c r="E47" s="111">
        <v>807.595</v>
      </c>
      <c r="F47" s="111">
        <v>0</v>
      </c>
      <c r="G47" s="122">
        <f t="shared" si="1"/>
        <v>0.022199623571660068</v>
      </c>
      <c r="H47" s="123">
        <f t="shared" si="2"/>
        <v>23053.252014138998</v>
      </c>
      <c r="I47" s="113">
        <v>0.3662993</v>
      </c>
      <c r="J47" s="124">
        <f t="shared" si="3"/>
        <v>487.20696147350003</v>
      </c>
      <c r="K47" s="113">
        <v>0.3967187</v>
      </c>
      <c r="L47" s="126">
        <f t="shared" si="4"/>
        <v>0.02113397976019551</v>
      </c>
    </row>
    <row r="48" spans="1:12" s="1" customFormat="1" ht="15.75">
      <c r="A48" s="43">
        <f t="shared" si="0"/>
        <v>1858</v>
      </c>
      <c r="B48" s="111">
        <v>36511.05</v>
      </c>
      <c r="C48" s="122">
        <f t="shared" si="5"/>
        <v>0.003636186709996103</v>
      </c>
      <c r="D48" s="111">
        <v>968</v>
      </c>
      <c r="E48" s="111">
        <v>812.766</v>
      </c>
      <c r="F48" s="111">
        <v>0</v>
      </c>
      <c r="G48" s="122">
        <f t="shared" si="1"/>
        <v>0.022260822408558503</v>
      </c>
      <c r="H48" s="123">
        <f t="shared" si="2"/>
        <v>23170.73747973</v>
      </c>
      <c r="I48" s="113">
        <v>0.3653774</v>
      </c>
      <c r="J48" s="124">
        <f t="shared" si="3"/>
        <v>490.99998698339994</v>
      </c>
      <c r="K48" s="113">
        <v>0.3958901</v>
      </c>
      <c r="L48" s="126">
        <f t="shared" si="4"/>
        <v>0.02119052047492799</v>
      </c>
    </row>
    <row r="49" spans="1:12" s="1" customFormat="1" ht="15.75">
      <c r="A49" s="140">
        <f t="shared" si="0"/>
        <v>1859</v>
      </c>
      <c r="B49" s="141">
        <v>36666.14</v>
      </c>
      <c r="C49" s="142">
        <f t="shared" si="5"/>
        <v>0.0042477551316655315</v>
      </c>
      <c r="D49" s="141">
        <v>1017</v>
      </c>
      <c r="E49" s="141">
        <v>822.62</v>
      </c>
      <c r="F49" s="141">
        <v>0</v>
      </c>
      <c r="G49" s="142">
        <f t="shared" si="1"/>
        <v>0.022435413163207255</v>
      </c>
      <c r="H49" s="143">
        <f t="shared" si="2"/>
        <v>23289.730803304</v>
      </c>
      <c r="I49" s="144">
        <v>0.3648164</v>
      </c>
      <c r="J49" s="145">
        <f t="shared" si="3"/>
        <v>494.841960756</v>
      </c>
      <c r="K49" s="144">
        <v>0.3984562</v>
      </c>
      <c r="L49" s="146">
        <f t="shared" si="4"/>
        <v>0.02124721685000323</v>
      </c>
    </row>
    <row r="50" spans="1:12" s="1" customFormat="1" ht="15.75">
      <c r="A50" s="43">
        <f t="shared" si="0"/>
        <v>1860</v>
      </c>
      <c r="B50" s="111">
        <v>36860.39</v>
      </c>
      <c r="C50" s="122">
        <f t="shared" si="5"/>
        <v>0.005297803368448317</v>
      </c>
      <c r="D50" s="111">
        <v>956</v>
      </c>
      <c r="E50" s="111">
        <v>819.213</v>
      </c>
      <c r="F50" s="111">
        <v>0</v>
      </c>
      <c r="G50" s="122">
        <f t="shared" si="1"/>
        <v>0.022224751284508928</v>
      </c>
      <c r="H50" s="123">
        <f t="shared" si="2"/>
        <v>23401.869112615</v>
      </c>
      <c r="I50" s="113">
        <v>0.3651215</v>
      </c>
      <c r="J50" s="124">
        <f t="shared" si="3"/>
        <v>498.6280009923</v>
      </c>
      <c r="K50" s="113">
        <v>0.3913329</v>
      </c>
      <c r="L50" s="126">
        <f t="shared" si="4"/>
        <v>0.02130718698548356</v>
      </c>
    </row>
    <row r="51" spans="1:12" s="1" customFormat="1" ht="15.75">
      <c r="A51" s="43">
        <f t="shared" si="0"/>
        <v>1861</v>
      </c>
      <c r="B51" s="111">
        <v>36997.04</v>
      </c>
      <c r="C51" s="122">
        <f t="shared" si="5"/>
        <v>0.003707231529563426</v>
      </c>
      <c r="D51" s="111">
        <v>994</v>
      </c>
      <c r="E51" s="111">
        <v>823.689</v>
      </c>
      <c r="F51" s="111">
        <v>0</v>
      </c>
      <c r="G51" s="122">
        <f t="shared" si="1"/>
        <v>0.022263645956541386</v>
      </c>
      <c r="H51" s="123">
        <f t="shared" si="2"/>
        <v>23517.838122424</v>
      </c>
      <c r="I51" s="113">
        <v>0.3643319</v>
      </c>
      <c r="J51" s="124">
        <f t="shared" si="3"/>
        <v>502.43101567739996</v>
      </c>
      <c r="K51" s="113">
        <v>0.3900234</v>
      </c>
      <c r="L51" s="126">
        <f t="shared" si="4"/>
        <v>0.021363826600980705</v>
      </c>
    </row>
    <row r="52" spans="1:12" s="1" customFormat="1" ht="15.75">
      <c r="A52" s="43">
        <f t="shared" si="0"/>
        <v>1862</v>
      </c>
      <c r="B52" s="111">
        <v>37167.23</v>
      </c>
      <c r="C52" s="122">
        <f t="shared" si="5"/>
        <v>0.0046000977375488805</v>
      </c>
      <c r="D52" s="111">
        <v>994</v>
      </c>
      <c r="E52" s="111">
        <v>826.396</v>
      </c>
      <c r="F52" s="111">
        <v>0</v>
      </c>
      <c r="G52" s="122">
        <f t="shared" si="1"/>
        <v>0.022234532947437834</v>
      </c>
      <c r="H52" s="123">
        <f t="shared" si="2"/>
        <v>23640.539996401</v>
      </c>
      <c r="I52" s="113">
        <v>0.3639413</v>
      </c>
      <c r="J52" s="124">
        <f t="shared" si="3"/>
        <v>506.2529993464</v>
      </c>
      <c r="K52" s="113">
        <v>0.3873966</v>
      </c>
      <c r="L52" s="126">
        <f t="shared" si="4"/>
        <v>0.021414612332183242</v>
      </c>
    </row>
    <row r="53" spans="1:12" s="1" customFormat="1" ht="15.75">
      <c r="A53" s="43">
        <f t="shared" si="0"/>
        <v>1863</v>
      </c>
      <c r="B53" s="111">
        <v>37334.69</v>
      </c>
      <c r="C53" s="122">
        <f t="shared" si="5"/>
        <v>0.00450558193333217</v>
      </c>
      <c r="D53" s="111">
        <v>1012</v>
      </c>
      <c r="E53" s="111">
        <v>830.738</v>
      </c>
      <c r="F53" s="111">
        <v>0</v>
      </c>
      <c r="G53" s="122">
        <f t="shared" si="1"/>
        <v>0.022251102125128132</v>
      </c>
      <c r="H53" s="123">
        <f t="shared" si="2"/>
        <v>23759.12469158</v>
      </c>
      <c r="I53" s="113">
        <v>0.363618</v>
      </c>
      <c r="J53" s="124">
        <f t="shared" si="3"/>
        <v>510.0250322698001</v>
      </c>
      <c r="K53" s="113">
        <v>0.3860579</v>
      </c>
      <c r="L53" s="126">
        <f t="shared" si="4"/>
        <v>0.02146649082786067</v>
      </c>
    </row>
    <row r="54" spans="1:12" s="1" customFormat="1" ht="15.75">
      <c r="A54" s="43">
        <f t="shared" si="0"/>
        <v>1864</v>
      </c>
      <c r="B54" s="111">
        <v>37515.82</v>
      </c>
      <c r="C54" s="122">
        <f t="shared" si="5"/>
        <v>0.004851520127795217</v>
      </c>
      <c r="D54" s="111">
        <v>1005</v>
      </c>
      <c r="E54" s="111">
        <v>832.455</v>
      </c>
      <c r="F54" s="111">
        <v>0</v>
      </c>
      <c r="G54" s="122">
        <f t="shared" si="1"/>
        <v>0.0221894390153274</v>
      </c>
      <c r="H54" s="123">
        <f t="shared" si="2"/>
        <v>23867.984861184</v>
      </c>
      <c r="I54" s="113">
        <v>0.3637888</v>
      </c>
      <c r="J54" s="124">
        <f t="shared" si="3"/>
        <v>513.661030038</v>
      </c>
      <c r="K54" s="113">
        <v>0.3829564</v>
      </c>
      <c r="L54" s="126">
        <f t="shared" si="4"/>
        <v>0.021520921561893402</v>
      </c>
    </row>
    <row r="55" spans="1:12" s="1" customFormat="1" ht="15.75">
      <c r="A55" s="43">
        <f t="shared" si="0"/>
        <v>1865</v>
      </c>
      <c r="B55" s="111">
        <v>37688.22</v>
      </c>
      <c r="C55" s="122">
        <f t="shared" si="5"/>
        <v>0.004595394689493659</v>
      </c>
      <c r="D55" s="111">
        <v>1005</v>
      </c>
      <c r="E55" s="111">
        <v>833.708</v>
      </c>
      <c r="F55" s="111">
        <v>0</v>
      </c>
      <c r="G55" s="122">
        <f t="shared" si="1"/>
        <v>0.022121182693159824</v>
      </c>
      <c r="H55" s="123">
        <f t="shared" si="2"/>
        <v>23975.843562215996</v>
      </c>
      <c r="I55" s="113">
        <v>0.3638372</v>
      </c>
      <c r="J55" s="124">
        <f t="shared" si="3"/>
        <v>517.2650411828</v>
      </c>
      <c r="K55" s="113">
        <v>0.3795609</v>
      </c>
      <c r="L55" s="126">
        <f t="shared" si="4"/>
        <v>0.021574425101687274</v>
      </c>
    </row>
    <row r="56" spans="1:12" s="1" customFormat="1" ht="15.75">
      <c r="A56" s="43">
        <f t="shared" si="0"/>
        <v>1866</v>
      </c>
      <c r="B56" s="111">
        <v>37859.38</v>
      </c>
      <c r="C56" s="122">
        <f t="shared" si="5"/>
        <v>0.004541472109852895</v>
      </c>
      <c r="D56" s="111">
        <v>1006</v>
      </c>
      <c r="E56" s="111">
        <v>835.074</v>
      </c>
      <c r="F56" s="111">
        <v>0</v>
      </c>
      <c r="G56" s="122">
        <f t="shared" si="1"/>
        <v>0.022057255031646055</v>
      </c>
      <c r="H56" s="123">
        <f t="shared" si="2"/>
        <v>24083.362463445996</v>
      </c>
      <c r="I56" s="113">
        <v>0.3638733</v>
      </c>
      <c r="J56" s="124">
        <f t="shared" si="3"/>
        <v>520.7999961402</v>
      </c>
      <c r="K56" s="113">
        <v>0.3763427</v>
      </c>
      <c r="L56" s="126">
        <f t="shared" si="4"/>
        <v>0.02162488717805399</v>
      </c>
    </row>
    <row r="57" spans="1:12" s="1" customFormat="1" ht="15.75">
      <c r="A57" s="43">
        <f t="shared" si="0"/>
        <v>1867</v>
      </c>
      <c r="B57" s="111">
        <v>38030.17</v>
      </c>
      <c r="C57" s="122">
        <f t="shared" si="5"/>
        <v>0.0045111673778071015</v>
      </c>
      <c r="D57" s="111">
        <v>1003</v>
      </c>
      <c r="E57" s="111">
        <v>835.769</v>
      </c>
      <c r="F57" s="111">
        <v>0</v>
      </c>
      <c r="G57" s="122">
        <f t="shared" si="1"/>
        <v>0.021976472889813536</v>
      </c>
      <c r="H57" s="123">
        <f t="shared" si="2"/>
        <v>24183.236785337</v>
      </c>
      <c r="I57" s="113">
        <v>0.3641039</v>
      </c>
      <c r="J57" s="124">
        <f t="shared" si="3"/>
        <v>524.190973724</v>
      </c>
      <c r="K57" s="113">
        <v>0.372804</v>
      </c>
      <c r="L57" s="126">
        <f t="shared" si="4"/>
        <v>0.021675798751713507</v>
      </c>
    </row>
    <row r="58" spans="1:12" s="1" customFormat="1" ht="15.75">
      <c r="A58" s="43">
        <f t="shared" si="0"/>
        <v>1868</v>
      </c>
      <c r="B58" s="111">
        <v>38197.25</v>
      </c>
      <c r="C58" s="122">
        <f t="shared" si="5"/>
        <v>0.0043933540134057925</v>
      </c>
      <c r="D58" s="111">
        <v>983</v>
      </c>
      <c r="E58" s="111">
        <v>833.931</v>
      </c>
      <c r="F58" s="111">
        <v>0</v>
      </c>
      <c r="G58" s="122">
        <f t="shared" si="1"/>
        <v>0.021832226141934304</v>
      </c>
      <c r="H58" s="123">
        <f t="shared" si="2"/>
        <v>24239.7762243</v>
      </c>
      <c r="I58" s="113">
        <v>0.3654052</v>
      </c>
      <c r="J58" s="124">
        <f t="shared" si="3"/>
        <v>527.2090099794001</v>
      </c>
      <c r="K58" s="113">
        <v>0.3678026</v>
      </c>
      <c r="L58" s="126">
        <f t="shared" si="4"/>
        <v>0.02174974740281972</v>
      </c>
    </row>
    <row r="59" spans="1:12" s="1" customFormat="1" ht="15.75">
      <c r="A59" s="43">
        <f t="shared" si="0"/>
        <v>1869</v>
      </c>
      <c r="B59" s="111">
        <v>38346.18</v>
      </c>
      <c r="C59" s="122">
        <f t="shared" si="5"/>
        <v>0.003898971784618066</v>
      </c>
      <c r="D59" s="111">
        <v>999</v>
      </c>
      <c r="E59" s="111">
        <v>835.59</v>
      </c>
      <c r="F59" s="111">
        <v>0</v>
      </c>
      <c r="G59" s="122">
        <f t="shared" si="1"/>
        <v>0.0217906972741483</v>
      </c>
      <c r="H59" s="123">
        <f t="shared" si="2"/>
        <v>24319.055325168003</v>
      </c>
      <c r="I59" s="113">
        <v>0.3658024</v>
      </c>
      <c r="J59" s="124">
        <f t="shared" si="3"/>
        <v>530.2700097449999</v>
      </c>
      <c r="K59" s="113">
        <v>0.3653945</v>
      </c>
      <c r="L59" s="126">
        <f t="shared" si="4"/>
        <v>0.0218047125044458</v>
      </c>
    </row>
    <row r="60" spans="1:12" s="1" customFormat="1" ht="15.75">
      <c r="A60" s="133">
        <f t="shared" si="0"/>
        <v>1870</v>
      </c>
      <c r="B60" s="134">
        <v>38509.46</v>
      </c>
      <c r="C60" s="135">
        <f t="shared" si="5"/>
        <v>0.004258051258299922</v>
      </c>
      <c r="D60" s="134">
        <v>1005</v>
      </c>
      <c r="E60" s="134">
        <v>837.664</v>
      </c>
      <c r="F60" s="134">
        <v>-2331.262</v>
      </c>
      <c r="G60" s="135">
        <f t="shared" si="1"/>
        <v>0.021752161676637377</v>
      </c>
      <c r="H60" s="136">
        <f t="shared" si="2"/>
        <v>24426.58898746</v>
      </c>
      <c r="I60" s="137">
        <v>0.365699</v>
      </c>
      <c r="J60" s="138">
        <f t="shared" si="3"/>
        <v>533.4839931104</v>
      </c>
      <c r="K60" s="137">
        <v>0.3631289</v>
      </c>
      <c r="L60" s="139">
        <f t="shared" si="4"/>
        <v>0.02184029842989037</v>
      </c>
    </row>
    <row r="61" spans="1:12" s="1" customFormat="1" ht="15.75">
      <c r="A61" s="43">
        <f t="shared" si="0"/>
        <v>1871</v>
      </c>
      <c r="B61" s="111">
        <v>36373.99</v>
      </c>
      <c r="C61" s="122">
        <f t="shared" si="5"/>
        <v>-0.05545312762110921</v>
      </c>
      <c r="D61" s="111">
        <v>825</v>
      </c>
      <c r="E61" s="111">
        <v>822.778</v>
      </c>
      <c r="F61" s="111">
        <v>0</v>
      </c>
      <c r="G61" s="122">
        <f t="shared" si="1"/>
        <v>0.022619954533445466</v>
      </c>
      <c r="H61" s="123">
        <f t="shared" si="2"/>
        <v>23034.138346415</v>
      </c>
      <c r="I61" s="113">
        <v>0.3667415</v>
      </c>
      <c r="J61" s="124">
        <f t="shared" si="3"/>
        <v>495.91800288580004</v>
      </c>
      <c r="K61" s="113">
        <v>0.3972639</v>
      </c>
      <c r="L61" s="126">
        <f t="shared" si="4"/>
        <v>0.021529696289376676</v>
      </c>
    </row>
    <row r="62" spans="1:12" s="1" customFormat="1" ht="15.75">
      <c r="A62" s="43">
        <f t="shared" si="0"/>
        <v>1872</v>
      </c>
      <c r="B62" s="111">
        <v>36376.08</v>
      </c>
      <c r="C62" s="122">
        <f t="shared" si="5"/>
        <v>5.745864008877E-05</v>
      </c>
      <c r="D62" s="111">
        <v>965</v>
      </c>
      <c r="E62" s="111">
        <v>832.949</v>
      </c>
      <c r="F62" s="111">
        <v>0</v>
      </c>
      <c r="G62" s="122">
        <f t="shared" si="1"/>
        <v>0.02289826171484118</v>
      </c>
      <c r="H62" s="123">
        <f t="shared" si="2"/>
        <v>23132.029436256005</v>
      </c>
      <c r="I62" s="113">
        <v>0.3640868</v>
      </c>
      <c r="J62" s="124">
        <f t="shared" si="3"/>
        <v>499.0299911727</v>
      </c>
      <c r="K62" s="113">
        <v>0.4008877</v>
      </c>
      <c r="L62" s="126">
        <f t="shared" si="4"/>
        <v>0.021573117592118614</v>
      </c>
    </row>
    <row r="63" spans="1:12" s="1" customFormat="1" ht="15.75">
      <c r="A63" s="43">
        <f t="shared" si="0"/>
        <v>1873</v>
      </c>
      <c r="B63" s="111">
        <v>36508</v>
      </c>
      <c r="C63" s="122">
        <f t="shared" si="5"/>
        <v>0.0036265589915129848</v>
      </c>
      <c r="D63" s="111">
        <v>945</v>
      </c>
      <c r="E63" s="111">
        <v>835.138</v>
      </c>
      <c r="F63" s="111">
        <v>0</v>
      </c>
      <c r="G63" s="122">
        <f t="shared" si="1"/>
        <v>0.022875479346992442</v>
      </c>
      <c r="H63" s="123">
        <f t="shared" si="2"/>
        <v>23224.838009999996</v>
      </c>
      <c r="I63" s="113">
        <v>0.3638425</v>
      </c>
      <c r="J63" s="124">
        <f t="shared" si="3"/>
        <v>502.0479689866001</v>
      </c>
      <c r="K63" s="113">
        <v>0.3988443</v>
      </c>
      <c r="L63" s="126">
        <f t="shared" si="4"/>
        <v>0.021616855573779743</v>
      </c>
    </row>
    <row r="64" spans="1:12" s="1" customFormat="1" ht="15.75">
      <c r="A64" s="43">
        <f t="shared" si="0"/>
        <v>1874</v>
      </c>
      <c r="B64" s="111">
        <v>36617.74</v>
      </c>
      <c r="C64" s="122">
        <f t="shared" si="5"/>
        <v>0.0030059165114495467</v>
      </c>
      <c r="D64" s="111">
        <v>954</v>
      </c>
      <c r="E64" s="111">
        <v>836.764</v>
      </c>
      <c r="F64" s="111">
        <v>0</v>
      </c>
      <c r="G64" s="122">
        <f t="shared" si="1"/>
        <v>0.022851328345222837</v>
      </c>
      <c r="H64" s="123">
        <f t="shared" si="2"/>
        <v>23299.091665911998</v>
      </c>
      <c r="I64" s="113">
        <v>0.3637212</v>
      </c>
      <c r="J64" s="124">
        <f t="shared" si="3"/>
        <v>504.8409750056</v>
      </c>
      <c r="K64" s="113">
        <v>0.3966746</v>
      </c>
      <c r="L64" s="126">
        <f t="shared" si="4"/>
        <v>0.021667839340887843</v>
      </c>
    </row>
    <row r="65" spans="1:12" s="1" customFormat="1" ht="15.75">
      <c r="A65" s="43">
        <f t="shared" si="0"/>
        <v>1875</v>
      </c>
      <c r="B65" s="111">
        <v>36734.86</v>
      </c>
      <c r="C65" s="122">
        <f t="shared" si="5"/>
        <v>0.003198449713171847</v>
      </c>
      <c r="D65" s="111">
        <v>950</v>
      </c>
      <c r="E65" s="111">
        <v>836.964</v>
      </c>
      <c r="F65" s="111">
        <v>0</v>
      </c>
      <c r="G65" s="122">
        <f t="shared" si="1"/>
        <v>0.02278391696606439</v>
      </c>
      <c r="H65" s="123">
        <f t="shared" si="2"/>
        <v>23363.738308599997</v>
      </c>
      <c r="I65" s="113">
        <v>0.36399</v>
      </c>
      <c r="J65" s="124">
        <f t="shared" si="3"/>
        <v>507.4670081232</v>
      </c>
      <c r="K65" s="113">
        <v>0.3936812</v>
      </c>
      <c r="L65" s="126">
        <f t="shared" si="4"/>
        <v>0.02172028300524174</v>
      </c>
    </row>
    <row r="66" spans="1:12" s="1" customFormat="1" ht="15.75">
      <c r="A66" s="43">
        <f t="shared" si="0"/>
        <v>1876</v>
      </c>
      <c r="B66" s="111">
        <v>36847.77</v>
      </c>
      <c r="C66" s="122">
        <f t="shared" si="5"/>
        <v>0.0030736472113952473</v>
      </c>
      <c r="D66" s="111">
        <v>966</v>
      </c>
      <c r="E66" s="111">
        <v>839.355</v>
      </c>
      <c r="F66" s="111">
        <v>0</v>
      </c>
      <c r="G66" s="122">
        <f t="shared" si="1"/>
        <v>0.022778990424657995</v>
      </c>
      <c r="H66" s="123">
        <f t="shared" si="2"/>
        <v>23412.564558774</v>
      </c>
      <c r="I66" s="113">
        <v>0.3646138</v>
      </c>
      <c r="J66" s="124">
        <f t="shared" si="3"/>
        <v>509.9020352085</v>
      </c>
      <c r="K66" s="113">
        <v>0.3925073</v>
      </c>
      <c r="L66" s="126">
        <f t="shared" si="4"/>
        <v>0.021778991102340012</v>
      </c>
    </row>
    <row r="67" spans="1:12" s="1" customFormat="1" ht="15.75">
      <c r="A67" s="43">
        <f t="shared" si="0"/>
        <v>1877</v>
      </c>
      <c r="B67" s="111">
        <v>36974.29</v>
      </c>
      <c r="C67" s="122">
        <f t="shared" si="5"/>
        <v>0.0034335863472878536</v>
      </c>
      <c r="D67" s="111">
        <v>944</v>
      </c>
      <c r="E67" s="111">
        <v>837.199</v>
      </c>
      <c r="F67" s="111">
        <v>0</v>
      </c>
      <c r="G67" s="122">
        <f t="shared" si="1"/>
        <v>0.022642733640050962</v>
      </c>
      <c r="H67" s="123">
        <f t="shared" si="2"/>
        <v>23493.589578585998</v>
      </c>
      <c r="I67" s="113">
        <v>0.3645966</v>
      </c>
      <c r="J67" s="124">
        <f t="shared" si="3"/>
        <v>512.4279918857</v>
      </c>
      <c r="K67" s="113">
        <v>0.3879257</v>
      </c>
      <c r="L67" s="126">
        <f t="shared" si="4"/>
        <v>0.02181139626073868</v>
      </c>
    </row>
    <row r="68" spans="1:12" s="1" customFormat="1" ht="15.75">
      <c r="A68" s="43">
        <f t="shared" si="0"/>
        <v>1878</v>
      </c>
      <c r="B68" s="111">
        <v>37080.97</v>
      </c>
      <c r="C68" s="122">
        <f t="shared" si="5"/>
        <v>0.00288524810077484</v>
      </c>
      <c r="D68" s="111">
        <v>936</v>
      </c>
      <c r="E68" s="111">
        <v>835.03</v>
      </c>
      <c r="F68" s="111">
        <v>0</v>
      </c>
      <c r="G68" s="122">
        <f t="shared" si="1"/>
        <v>0.02251909807105909</v>
      </c>
      <c r="H68" s="123">
        <f t="shared" si="2"/>
        <v>23567.03296932</v>
      </c>
      <c r="I68" s="113">
        <v>0.364444</v>
      </c>
      <c r="J68" s="124">
        <f t="shared" si="3"/>
        <v>514.889017342</v>
      </c>
      <c r="K68" s="113">
        <v>0.3833886</v>
      </c>
      <c r="L68" s="126">
        <f t="shared" si="4"/>
        <v>0.021847850682446622</v>
      </c>
    </row>
    <row r="69" spans="1:12" s="1" customFormat="1" ht="15.75">
      <c r="A69" s="140">
        <f t="shared" si="0"/>
        <v>1879</v>
      </c>
      <c r="B69" s="141">
        <v>37181.82</v>
      </c>
      <c r="C69" s="142">
        <f t="shared" si="5"/>
        <v>0.002719723890717951</v>
      </c>
      <c r="D69" s="141">
        <v>935</v>
      </c>
      <c r="E69" s="141">
        <v>833.989</v>
      </c>
      <c r="F69" s="141">
        <v>0</v>
      </c>
      <c r="G69" s="142">
        <f t="shared" si="1"/>
        <v>0.02243002090806744</v>
      </c>
      <c r="H69" s="143">
        <f t="shared" si="2"/>
        <v>23657.36056593</v>
      </c>
      <c r="I69" s="144">
        <v>0.3637385</v>
      </c>
      <c r="J69" s="145">
        <f t="shared" si="3"/>
        <v>517.3880108475</v>
      </c>
      <c r="K69" s="144">
        <v>0.3796225</v>
      </c>
      <c r="L69" s="146">
        <f t="shared" si="4"/>
        <v>0.021870064896107353</v>
      </c>
    </row>
    <row r="70" spans="1:12" s="1" customFormat="1" ht="15.75">
      <c r="A70" s="43">
        <f t="shared" si="0"/>
        <v>1880</v>
      </c>
      <c r="B70" s="111">
        <v>37282.7</v>
      </c>
      <c r="C70" s="122">
        <f t="shared" si="5"/>
        <v>0.0027131539015572415</v>
      </c>
      <c r="D70" s="111">
        <v>920</v>
      </c>
      <c r="E70" s="111">
        <v>831.305</v>
      </c>
      <c r="F70" s="111">
        <v>0</v>
      </c>
      <c r="G70" s="122">
        <f t="shared" si="1"/>
        <v>0.022297338980277717</v>
      </c>
      <c r="H70" s="123">
        <f t="shared" si="2"/>
        <v>23777.757752839996</v>
      </c>
      <c r="I70" s="113">
        <v>0.3622308</v>
      </c>
      <c r="J70" s="124">
        <f t="shared" si="3"/>
        <v>520.098990288</v>
      </c>
      <c r="K70" s="113">
        <v>0.3743584</v>
      </c>
      <c r="L70" s="126">
        <f t="shared" si="4"/>
        <v>0.0218733404425352</v>
      </c>
    </row>
    <row r="71" spans="1:12" s="1" customFormat="1" ht="15.75">
      <c r="A71" s="43">
        <f t="shared" si="0"/>
        <v>1881</v>
      </c>
      <c r="B71" s="111">
        <v>37371.28</v>
      </c>
      <c r="C71" s="122">
        <f t="shared" si="5"/>
        <v>0.0023759008870065657</v>
      </c>
      <c r="D71" s="111">
        <v>938</v>
      </c>
      <c r="E71" s="111">
        <v>832.652</v>
      </c>
      <c r="F71" s="111">
        <v>0</v>
      </c>
      <c r="G71" s="122">
        <f t="shared" si="1"/>
        <v>0.022280532002114994</v>
      </c>
      <c r="H71" s="123">
        <f t="shared" si="2"/>
        <v>23859.05840424</v>
      </c>
      <c r="I71" s="113">
        <v>0.361567</v>
      </c>
      <c r="J71" s="124">
        <f t="shared" si="3"/>
        <v>522.3969554235999</v>
      </c>
      <c r="K71" s="113">
        <v>0.3726107</v>
      </c>
      <c r="L71" s="126">
        <f t="shared" si="4"/>
        <v>0.021895120359433994</v>
      </c>
    </row>
    <row r="72" spans="1:12" s="1" customFormat="1" ht="15.75">
      <c r="A72" s="43">
        <f t="shared" si="0"/>
        <v>1882</v>
      </c>
      <c r="B72" s="111">
        <v>37476.5</v>
      </c>
      <c r="C72" s="122">
        <f t="shared" si="5"/>
        <v>0.0028155310709185866</v>
      </c>
      <c r="D72" s="111">
        <v>936</v>
      </c>
      <c r="E72" s="111">
        <v>832.844</v>
      </c>
      <c r="F72" s="111">
        <v>0</v>
      </c>
      <c r="G72" s="122">
        <f t="shared" si="1"/>
        <v>0.022223099809213775</v>
      </c>
      <c r="H72" s="123">
        <f t="shared" si="2"/>
        <v>23963.67709565</v>
      </c>
      <c r="I72" s="113">
        <v>0.3605679</v>
      </c>
      <c r="J72" s="124">
        <f t="shared" si="3"/>
        <v>524.7879967664</v>
      </c>
      <c r="K72" s="113">
        <v>0.3698844</v>
      </c>
      <c r="L72" s="126">
        <f t="shared" si="4"/>
        <v>0.021899310138078183</v>
      </c>
    </row>
    <row r="73" spans="1:12" s="1" customFormat="1" ht="15.75">
      <c r="A73" s="43">
        <f t="shared" si="0"/>
        <v>1883</v>
      </c>
      <c r="B73" s="111">
        <v>37579.54</v>
      </c>
      <c r="C73" s="122">
        <f t="shared" si="5"/>
        <v>0.002749456325964239</v>
      </c>
      <c r="D73" s="111">
        <v>938</v>
      </c>
      <c r="E73" s="111">
        <v>832.983</v>
      </c>
      <c r="F73" s="111">
        <v>0</v>
      </c>
      <c r="G73" s="122">
        <f t="shared" si="1"/>
        <v>0.02216586472319778</v>
      </c>
      <c r="H73" s="123">
        <f t="shared" si="2"/>
        <v>24067.790087322</v>
      </c>
      <c r="I73" s="113">
        <v>0.3595507</v>
      </c>
      <c r="J73" s="124">
        <f t="shared" si="3"/>
        <v>527.1620378715</v>
      </c>
      <c r="K73" s="113">
        <v>0.3671395</v>
      </c>
      <c r="L73" s="126">
        <f t="shared" si="4"/>
        <v>0.021903217368892915</v>
      </c>
    </row>
    <row r="74" spans="1:12" s="1" customFormat="1" ht="15.75">
      <c r="A74" s="43">
        <f aca="true" t="shared" si="6" ref="A74:A88">A75-1</f>
        <v>1884</v>
      </c>
      <c r="B74" s="111">
        <v>37684.43</v>
      </c>
      <c r="C74" s="122">
        <f aca="true" t="shared" si="7" ref="C74:C89">B74/B73-1</f>
        <v>0.002791146458950733</v>
      </c>
      <c r="D74" s="111">
        <v>936</v>
      </c>
      <c r="E74" s="111">
        <v>832.641</v>
      </c>
      <c r="F74" s="111">
        <v>0</v>
      </c>
      <c r="G74" s="122">
        <f aca="true" t="shared" si="8" ref="G74:G89">E74/B74</f>
        <v>0.022095093384721487</v>
      </c>
      <c r="H74" s="123">
        <f aca="true" t="shared" si="9" ref="H74:H89">(1-I74)*B74</f>
        <v>24182.630081462998</v>
      </c>
      <c r="I74" s="113">
        <v>0.3582859</v>
      </c>
      <c r="J74" s="124">
        <f aca="true" t="shared" si="10" ref="J74:J89">(1-K74)*E74</f>
        <v>529.5959791476</v>
      </c>
      <c r="K74" s="113">
        <v>0.3639564</v>
      </c>
      <c r="L74" s="126">
        <f aca="true" t="shared" si="11" ref="L74:L89">(1-K74)*G74/(1-I74)</f>
        <v>0.02189985032081178</v>
      </c>
    </row>
    <row r="75" spans="1:12" s="1" customFormat="1" ht="15.75">
      <c r="A75" s="43">
        <f t="shared" si="6"/>
        <v>1885</v>
      </c>
      <c r="B75" s="111">
        <v>37787.67</v>
      </c>
      <c r="C75" s="122">
        <f t="shared" si="7"/>
        <v>0.0027395929830966725</v>
      </c>
      <c r="D75" s="111">
        <v>924</v>
      </c>
      <c r="E75" s="111">
        <v>830.581</v>
      </c>
      <c r="F75" s="111">
        <v>0</v>
      </c>
      <c r="G75" s="122">
        <f t="shared" si="8"/>
        <v>0.021980212063882214</v>
      </c>
      <c r="H75" s="123">
        <f t="shared" si="9"/>
        <v>24292.105960859997</v>
      </c>
      <c r="I75" s="113">
        <v>0.357142</v>
      </c>
      <c r="J75" s="124">
        <f t="shared" si="10"/>
        <v>531.9069794335</v>
      </c>
      <c r="K75" s="113">
        <v>0.3595965</v>
      </c>
      <c r="L75" s="126">
        <f t="shared" si="11"/>
        <v>0.02189628928387357</v>
      </c>
    </row>
    <row r="76" spans="1:12" s="1" customFormat="1" ht="15.75">
      <c r="A76" s="43">
        <f t="shared" si="6"/>
        <v>1886</v>
      </c>
      <c r="B76" s="111">
        <v>37880.97</v>
      </c>
      <c r="C76" s="122">
        <f t="shared" si="7"/>
        <v>0.002469059351899894</v>
      </c>
      <c r="D76" s="111">
        <v>912</v>
      </c>
      <c r="E76" s="111">
        <v>827.737</v>
      </c>
      <c r="F76" s="111">
        <v>0</v>
      </c>
      <c r="G76" s="122">
        <f t="shared" si="8"/>
        <v>0.02185099800770677</v>
      </c>
      <c r="H76" s="123">
        <f t="shared" si="9"/>
        <v>24400.594982442002</v>
      </c>
      <c r="I76" s="113">
        <v>0.3558614</v>
      </c>
      <c r="J76" s="124">
        <f t="shared" si="10"/>
        <v>534.2219564421999</v>
      </c>
      <c r="K76" s="113">
        <v>0.3545994</v>
      </c>
      <c r="L76" s="126">
        <f t="shared" si="11"/>
        <v>0.021893808606987305</v>
      </c>
    </row>
    <row r="77" spans="1:12" s="1" customFormat="1" ht="15.75">
      <c r="A77" s="43">
        <f t="shared" si="6"/>
        <v>1887</v>
      </c>
      <c r="B77" s="111">
        <v>37965.1</v>
      </c>
      <c r="C77" s="122">
        <f t="shared" si="7"/>
        <v>0.00222090405815889</v>
      </c>
      <c r="D77" s="111">
        <v>899</v>
      </c>
      <c r="E77" s="111">
        <v>824.551</v>
      </c>
      <c r="F77" s="111">
        <v>0</v>
      </c>
      <c r="G77" s="122">
        <f t="shared" si="8"/>
        <v>0.02171865739850547</v>
      </c>
      <c r="H77" s="123">
        <f t="shared" si="9"/>
        <v>24508.34372943</v>
      </c>
      <c r="I77" s="113">
        <v>0.3544507</v>
      </c>
      <c r="J77" s="124">
        <f t="shared" si="10"/>
        <v>536.4400176044</v>
      </c>
      <c r="K77" s="113">
        <v>0.3494156</v>
      </c>
      <c r="L77" s="126">
        <f t="shared" si="11"/>
        <v>0.021888056717608156</v>
      </c>
    </row>
    <row r="78" spans="1:12" s="1" customFormat="1" ht="15.75">
      <c r="A78" s="43">
        <f t="shared" si="6"/>
        <v>1888</v>
      </c>
      <c r="B78" s="111">
        <v>38039.42</v>
      </c>
      <c r="C78" s="122">
        <f t="shared" si="7"/>
        <v>0.001957587363130786</v>
      </c>
      <c r="D78" s="111">
        <v>882</v>
      </c>
      <c r="E78" s="111">
        <v>820.64</v>
      </c>
      <c r="F78" s="111">
        <v>0</v>
      </c>
      <c r="G78" s="122">
        <f t="shared" si="8"/>
        <v>0.021573409899520026</v>
      </c>
      <c r="H78" s="123">
        <f t="shared" si="9"/>
        <v>24612.429097906</v>
      </c>
      <c r="I78" s="113">
        <v>0.3529757</v>
      </c>
      <c r="J78" s="124">
        <f t="shared" si="10"/>
        <v>538.675974144</v>
      </c>
      <c r="K78" s="113">
        <v>0.3435904</v>
      </c>
      <c r="L78" s="126">
        <f t="shared" si="11"/>
        <v>0.021886339296344787</v>
      </c>
    </row>
    <row r="79" spans="1:12" s="1" customFormat="1" ht="15.75">
      <c r="A79" s="43">
        <f t="shared" si="6"/>
        <v>1889</v>
      </c>
      <c r="B79" s="111">
        <v>38100.65</v>
      </c>
      <c r="C79" s="122">
        <f t="shared" si="7"/>
        <v>0.0016096459935510676</v>
      </c>
      <c r="D79" s="111">
        <v>880</v>
      </c>
      <c r="E79" s="111">
        <v>818.443</v>
      </c>
      <c r="F79" s="111">
        <v>0</v>
      </c>
      <c r="G79" s="122">
        <f t="shared" si="8"/>
        <v>0.021481077094485265</v>
      </c>
      <c r="H79" s="123">
        <f t="shared" si="9"/>
        <v>24700.807607665003</v>
      </c>
      <c r="I79" s="113">
        <v>0.3516959</v>
      </c>
      <c r="J79" s="124">
        <f t="shared" si="10"/>
        <v>540.7719713417999</v>
      </c>
      <c r="K79" s="113">
        <v>0.3392674</v>
      </c>
      <c r="L79" s="126">
        <f t="shared" si="11"/>
        <v>0.021892886254212637</v>
      </c>
    </row>
    <row r="80" spans="1:12" s="1" customFormat="1" ht="15.75">
      <c r="A80" s="133">
        <f t="shared" si="6"/>
        <v>1890</v>
      </c>
      <c r="B80" s="134">
        <v>38162.07</v>
      </c>
      <c r="C80" s="135">
        <f t="shared" si="7"/>
        <v>0.0016120459887167815</v>
      </c>
      <c r="D80" s="134">
        <v>837</v>
      </c>
      <c r="E80" s="134">
        <v>811.429</v>
      </c>
      <c r="F80" s="134">
        <v>0</v>
      </c>
      <c r="G80" s="135">
        <f t="shared" si="8"/>
        <v>0.02126270928175542</v>
      </c>
      <c r="H80" s="136">
        <f t="shared" si="9"/>
        <v>24793.614479682</v>
      </c>
      <c r="I80" s="137">
        <v>0.3503074</v>
      </c>
      <c r="J80" s="138">
        <f t="shared" si="10"/>
        <v>542.833018136</v>
      </c>
      <c r="K80" s="137">
        <v>0.331016</v>
      </c>
      <c r="L80" s="139">
        <f t="shared" si="11"/>
        <v>0.021894065449022917</v>
      </c>
    </row>
    <row r="81" spans="1:12" s="1" customFormat="1" ht="15.75">
      <c r="A81" s="43">
        <f t="shared" si="6"/>
        <v>1891</v>
      </c>
      <c r="B81" s="111">
        <v>38187.52</v>
      </c>
      <c r="C81" s="122">
        <f t="shared" si="7"/>
        <v>0.0006668925453989782</v>
      </c>
      <c r="D81" s="111">
        <v>866</v>
      </c>
      <c r="E81" s="111">
        <v>812.1</v>
      </c>
      <c r="F81" s="111">
        <v>0</v>
      </c>
      <c r="G81" s="122">
        <f t="shared" si="8"/>
        <v>0.02126610997519609</v>
      </c>
      <c r="H81" s="123">
        <f t="shared" si="9"/>
        <v>24899.786722047997</v>
      </c>
      <c r="I81" s="113">
        <v>0.3479601</v>
      </c>
      <c r="J81" s="124">
        <f t="shared" si="10"/>
        <v>545.2190085300001</v>
      </c>
      <c r="K81" s="113">
        <v>0.3286307</v>
      </c>
      <c r="L81" s="126">
        <f t="shared" si="11"/>
        <v>0.021896533276215793</v>
      </c>
    </row>
    <row r="82" spans="1:12" s="1" customFormat="1" ht="15.75">
      <c r="A82" s="43">
        <f t="shared" si="6"/>
        <v>1892</v>
      </c>
      <c r="B82" s="111">
        <v>38241.3</v>
      </c>
      <c r="C82" s="122">
        <f t="shared" si="7"/>
        <v>0.0014083135013744918</v>
      </c>
      <c r="D82" s="111">
        <v>855</v>
      </c>
      <c r="E82" s="111">
        <v>811.183</v>
      </c>
      <c r="F82" s="111">
        <v>0</v>
      </c>
      <c r="G82" s="122">
        <f t="shared" si="8"/>
        <v>0.021212223433826775</v>
      </c>
      <c r="H82" s="123">
        <f t="shared" si="9"/>
        <v>24891.70576908</v>
      </c>
      <c r="I82" s="113">
        <v>0.3490884</v>
      </c>
      <c r="J82" s="124">
        <f t="shared" si="10"/>
        <v>546.7809836454</v>
      </c>
      <c r="K82" s="113">
        <v>0.3259462</v>
      </c>
      <c r="L82" s="126">
        <f t="shared" si="11"/>
        <v>0.021966392689913638</v>
      </c>
    </row>
    <row r="83" spans="1:12" s="1" customFormat="1" ht="15.75">
      <c r="A83" s="43">
        <f t="shared" si="6"/>
        <v>1893</v>
      </c>
      <c r="B83" s="111">
        <v>38284.99</v>
      </c>
      <c r="C83" s="122">
        <f t="shared" si="7"/>
        <v>0.001142482080891405</v>
      </c>
      <c r="D83" s="111">
        <v>875</v>
      </c>
      <c r="E83" s="111">
        <v>813.034</v>
      </c>
      <c r="F83" s="111">
        <v>0</v>
      </c>
      <c r="G83" s="122">
        <f t="shared" si="8"/>
        <v>0.021236364434207768</v>
      </c>
      <c r="H83" s="123">
        <f t="shared" si="9"/>
        <v>24975.821957840995</v>
      </c>
      <c r="I83" s="113">
        <v>0.3476341</v>
      </c>
      <c r="J83" s="124">
        <f t="shared" si="10"/>
        <v>549.0010458932001</v>
      </c>
      <c r="K83" s="113">
        <v>0.3247502</v>
      </c>
      <c r="L83" s="126">
        <f t="shared" si="11"/>
        <v>0.02198130042806638</v>
      </c>
    </row>
    <row r="84" spans="1:12" s="1" customFormat="1" ht="15.75">
      <c r="A84" s="43">
        <f t="shared" si="6"/>
        <v>1894</v>
      </c>
      <c r="B84" s="111">
        <v>38346.82</v>
      </c>
      <c r="C84" s="122">
        <f t="shared" si="7"/>
        <v>0.0016149932388647148</v>
      </c>
      <c r="D84" s="111">
        <v>855</v>
      </c>
      <c r="E84" s="111">
        <v>811.227</v>
      </c>
      <c r="F84" s="111">
        <v>0</v>
      </c>
      <c r="G84" s="122">
        <f t="shared" si="8"/>
        <v>0.0211550005971812</v>
      </c>
      <c r="H84" s="123">
        <f t="shared" si="9"/>
        <v>25047.157310726</v>
      </c>
      <c r="I84" s="113">
        <v>0.3468257</v>
      </c>
      <c r="J84" s="124">
        <f t="shared" si="10"/>
        <v>551.1360232539</v>
      </c>
      <c r="K84" s="113">
        <v>0.3206143</v>
      </c>
      <c r="L84" s="126">
        <f t="shared" si="11"/>
        <v>0.022003935074016795</v>
      </c>
    </row>
    <row r="85" spans="1:12" s="1" customFormat="1" ht="15.75">
      <c r="A85" s="43">
        <f t="shared" si="6"/>
        <v>1895</v>
      </c>
      <c r="B85" s="111">
        <v>38390.46</v>
      </c>
      <c r="C85" s="122">
        <f t="shared" si="7"/>
        <v>0.0011380343924216607</v>
      </c>
      <c r="D85" s="111">
        <v>833</v>
      </c>
      <c r="E85" s="111">
        <v>807.231</v>
      </c>
      <c r="F85" s="111">
        <v>0</v>
      </c>
      <c r="G85" s="122">
        <f t="shared" si="8"/>
        <v>0.0210268644866459</v>
      </c>
      <c r="H85" s="123">
        <f t="shared" si="9"/>
        <v>25124.782430747997</v>
      </c>
      <c r="I85" s="113">
        <v>0.3455462</v>
      </c>
      <c r="J85" s="124">
        <f t="shared" si="10"/>
        <v>553.3139865339001</v>
      </c>
      <c r="K85" s="113">
        <v>0.3145531</v>
      </c>
      <c r="L85" s="126">
        <f t="shared" si="11"/>
        <v>0.02202263792966215</v>
      </c>
    </row>
    <row r="86" spans="1:12" s="1" customFormat="1" ht="15.75">
      <c r="A86" s="43">
        <f t="shared" si="6"/>
        <v>1896</v>
      </c>
      <c r="B86" s="111">
        <v>38416.11</v>
      </c>
      <c r="C86" s="122">
        <f t="shared" si="7"/>
        <v>0.0006681347397243798</v>
      </c>
      <c r="D86" s="111">
        <v>865</v>
      </c>
      <c r="E86" s="111">
        <v>809.741</v>
      </c>
      <c r="F86" s="111">
        <v>0</v>
      </c>
      <c r="G86" s="122">
        <f t="shared" si="8"/>
        <v>0.021078162260572453</v>
      </c>
      <c r="H86" s="123">
        <f t="shared" si="9"/>
        <v>25200.111480747</v>
      </c>
      <c r="I86" s="113">
        <v>0.3440223</v>
      </c>
      <c r="J86" s="124">
        <f t="shared" si="10"/>
        <v>555.4649975426</v>
      </c>
      <c r="K86" s="113">
        <v>0.3140214</v>
      </c>
      <c r="L86" s="126">
        <f t="shared" si="11"/>
        <v>0.0220421642962563</v>
      </c>
    </row>
    <row r="87" spans="1:12" s="1" customFormat="1" ht="15.75">
      <c r="A87" s="43">
        <f t="shared" si="6"/>
        <v>1897</v>
      </c>
      <c r="B87" s="111">
        <v>38471.24</v>
      </c>
      <c r="C87" s="122">
        <f t="shared" si="7"/>
        <v>0.001435075024514454</v>
      </c>
      <c r="D87" s="111">
        <v>859</v>
      </c>
      <c r="E87" s="111">
        <v>810.212</v>
      </c>
      <c r="F87" s="111">
        <v>0</v>
      </c>
      <c r="G87" s="122">
        <f t="shared" si="8"/>
        <v>0.0210601997752087</v>
      </c>
      <c r="H87" s="123">
        <f t="shared" si="9"/>
        <v>25286.430486936</v>
      </c>
      <c r="I87" s="113">
        <v>0.3427186</v>
      </c>
      <c r="J87" s="124">
        <f t="shared" si="10"/>
        <v>557.6669750912</v>
      </c>
      <c r="K87" s="113">
        <v>0.3117024</v>
      </c>
      <c r="L87" s="126">
        <f t="shared" si="11"/>
        <v>0.02205400146846798</v>
      </c>
    </row>
    <row r="88" spans="1:12" s="1" customFormat="1" ht="15.75">
      <c r="A88" s="43">
        <f t="shared" si="6"/>
        <v>1898</v>
      </c>
      <c r="B88" s="111">
        <v>38519.91</v>
      </c>
      <c r="C88" s="122">
        <f t="shared" si="7"/>
        <v>0.0012651008909514427</v>
      </c>
      <c r="D88" s="111">
        <v>835</v>
      </c>
      <c r="E88" s="111">
        <v>806.939</v>
      </c>
      <c r="F88" s="111">
        <v>0</v>
      </c>
      <c r="G88" s="122">
        <f t="shared" si="8"/>
        <v>0.02094862111567758</v>
      </c>
      <c r="H88" s="123">
        <f t="shared" si="9"/>
        <v>25358.411743236004</v>
      </c>
      <c r="I88" s="113">
        <v>0.3416804</v>
      </c>
      <c r="J88" s="124">
        <f t="shared" si="10"/>
        <v>559.7650307466</v>
      </c>
      <c r="K88" s="113">
        <v>0.3063106</v>
      </c>
      <c r="L88" s="126">
        <f t="shared" si="11"/>
        <v>0.022074136046627977</v>
      </c>
    </row>
    <row r="89" spans="1:12" s="1" customFormat="1" ht="15.75">
      <c r="A89" s="140">
        <f>A90-1</f>
        <v>1899</v>
      </c>
      <c r="B89" s="141">
        <v>38547.84</v>
      </c>
      <c r="C89" s="142">
        <f t="shared" si="7"/>
        <v>0.0007250795757309803</v>
      </c>
      <c r="D89" s="141">
        <v>852</v>
      </c>
      <c r="E89" s="141">
        <v>807.687</v>
      </c>
      <c r="F89" s="141">
        <v>0</v>
      </c>
      <c r="G89" s="142">
        <f t="shared" si="8"/>
        <v>0.020952847163420833</v>
      </c>
      <c r="H89" s="143">
        <f t="shared" si="9"/>
        <v>25425.330340223998</v>
      </c>
      <c r="I89" s="144">
        <v>0.3404214</v>
      </c>
      <c r="J89" s="145">
        <f t="shared" si="10"/>
        <v>561.7379893239</v>
      </c>
      <c r="K89" s="144">
        <v>0.3045103</v>
      </c>
      <c r="L89" s="146">
        <f t="shared" si="11"/>
        <v>0.022093635827228786</v>
      </c>
    </row>
    <row r="90" spans="1:12" ht="15.75">
      <c r="A90" s="45">
        <v>1900</v>
      </c>
      <c r="B90" s="123">
        <v>38511.72</v>
      </c>
      <c r="C90" s="122">
        <f>B90/B89-1</f>
        <v>-0.0009370174826914823</v>
      </c>
      <c r="D90" s="123">
        <v>832.783</v>
      </c>
      <c r="E90" s="123">
        <v>801.625</v>
      </c>
      <c r="F90" s="123">
        <v>27.714</v>
      </c>
      <c r="G90" s="122">
        <f aca="true" t="shared" si="12" ref="G90:G121">E90/B90</f>
        <v>0.020815092132992243</v>
      </c>
      <c r="H90" s="123">
        <f>(1-I90)*B90</f>
        <v>25300.259049312</v>
      </c>
      <c r="I90" s="127">
        <v>0.3430504</v>
      </c>
      <c r="J90" s="124">
        <f>(1-K90)*E90</f>
        <v>559.5829888</v>
      </c>
      <c r="K90" s="127">
        <v>0.3019392</v>
      </c>
      <c r="L90" s="126">
        <f>(1-K90)*G90/(1-I90)</f>
        <v>0.022117678230461315</v>
      </c>
    </row>
    <row r="91" spans="1:12" ht="15.75">
      <c r="A91" s="45">
        <v>1901</v>
      </c>
      <c r="B91" s="123">
        <v>38485.93</v>
      </c>
      <c r="C91" s="122">
        <f aca="true" t="shared" si="13" ref="C91:C154">B91/B90-1</f>
        <v>-0.0006696662730203418</v>
      </c>
      <c r="D91" s="123">
        <v>863.319</v>
      </c>
      <c r="E91" s="123">
        <v>790.652</v>
      </c>
      <c r="F91" s="123">
        <v>5.385</v>
      </c>
      <c r="G91" s="122">
        <f t="shared" si="12"/>
        <v>0.02054392345462355</v>
      </c>
      <c r="H91" s="123">
        <f aca="true" t="shared" si="14" ref="H91:H154">(1-I91)*B91</f>
        <v>25300.604198883997</v>
      </c>
      <c r="I91" s="127">
        <v>0.3426012</v>
      </c>
      <c r="J91" s="124">
        <f aca="true" t="shared" si="15" ref="J91:J154">(1-K91)*E91</f>
        <v>571.7679793852</v>
      </c>
      <c r="K91" s="127">
        <v>0.2768399</v>
      </c>
      <c r="L91" s="126">
        <f aca="true" t="shared" si="16" ref="L91:L154">(1-K91)*G91/(1-I91)</f>
        <v>0.022598985181959432</v>
      </c>
    </row>
    <row r="92" spans="1:12" ht="15.75" customHeight="1">
      <c r="A92" s="45">
        <v>1902</v>
      </c>
      <c r="B92" s="123">
        <v>38563.98</v>
      </c>
      <c r="C92" s="122">
        <f t="shared" si="13"/>
        <v>0.002028013874161294</v>
      </c>
      <c r="D92" s="123">
        <v>851.345</v>
      </c>
      <c r="E92" s="123">
        <v>766.963</v>
      </c>
      <c r="F92" s="123">
        <v>8.152</v>
      </c>
      <c r="G92" s="122">
        <f t="shared" si="12"/>
        <v>0.019888066532551877</v>
      </c>
      <c r="H92" s="123">
        <f t="shared" si="14"/>
        <v>25370.309193684003</v>
      </c>
      <c r="I92" s="127">
        <v>0.3421242</v>
      </c>
      <c r="J92" s="124">
        <f t="shared" si="15"/>
        <v>557.7839656616</v>
      </c>
      <c r="K92" s="127">
        <v>0.2727368</v>
      </c>
      <c r="L92" s="126">
        <f t="shared" si="16"/>
        <v>0.021985698376922484</v>
      </c>
    </row>
    <row r="93" spans="1:12" ht="15.75">
      <c r="A93" s="45">
        <v>1903</v>
      </c>
      <c r="B93" s="123">
        <v>38656.51</v>
      </c>
      <c r="C93" s="122">
        <f t="shared" si="13"/>
        <v>0.002399389274654773</v>
      </c>
      <c r="D93" s="123">
        <v>832.509</v>
      </c>
      <c r="E93" s="123">
        <v>758.959</v>
      </c>
      <c r="F93" s="123">
        <v>7.411</v>
      </c>
      <c r="G93" s="122">
        <f t="shared" si="12"/>
        <v>0.01963340715444824</v>
      </c>
      <c r="H93" s="123">
        <f t="shared" si="14"/>
        <v>25452.281164616004</v>
      </c>
      <c r="I93" s="127">
        <v>0.3415784</v>
      </c>
      <c r="J93" s="124">
        <f t="shared" si="15"/>
        <v>553.7739789745999</v>
      </c>
      <c r="K93" s="127">
        <v>0.2703506</v>
      </c>
      <c r="L93" s="126">
        <f t="shared" si="16"/>
        <v>0.021757341724814108</v>
      </c>
    </row>
    <row r="94" spans="1:12" ht="15.75">
      <c r="A94" s="45">
        <v>1904</v>
      </c>
      <c r="B94" s="123">
        <v>38737.47</v>
      </c>
      <c r="C94" s="122">
        <f t="shared" si="13"/>
        <v>0.002094343229639639</v>
      </c>
      <c r="D94" s="123">
        <v>823.966</v>
      </c>
      <c r="E94" s="123">
        <v>766.532</v>
      </c>
      <c r="F94" s="123">
        <v>4.74</v>
      </c>
      <c r="G94" s="122">
        <f t="shared" si="12"/>
        <v>0.019787869471083165</v>
      </c>
      <c r="H94" s="123">
        <f t="shared" si="14"/>
        <v>25541.86074426</v>
      </c>
      <c r="I94" s="127">
        <v>0.340642</v>
      </c>
      <c r="J94" s="124">
        <f t="shared" si="15"/>
        <v>558.2720010816</v>
      </c>
      <c r="K94" s="127">
        <v>0.2716912</v>
      </c>
      <c r="L94" s="126">
        <f t="shared" si="16"/>
        <v>0.021857139018622986</v>
      </c>
    </row>
    <row r="95" spans="1:12" ht="15.75">
      <c r="A95" s="45">
        <v>1905</v>
      </c>
      <c r="B95" s="123">
        <v>38799.65</v>
      </c>
      <c r="C95" s="122">
        <f t="shared" si="13"/>
        <v>0.001605164198900999</v>
      </c>
      <c r="D95" s="123">
        <v>812.92</v>
      </c>
      <c r="E95" s="123">
        <v>775.384</v>
      </c>
      <c r="F95" s="123">
        <v>-1.623</v>
      </c>
      <c r="G95" s="122">
        <f t="shared" si="12"/>
        <v>0.01998430398212355</v>
      </c>
      <c r="H95" s="123">
        <f t="shared" si="14"/>
        <v>25626.710989130002</v>
      </c>
      <c r="I95" s="127">
        <v>0.3395118</v>
      </c>
      <c r="J95" s="124">
        <f t="shared" si="15"/>
        <v>578.4619741336</v>
      </c>
      <c r="K95" s="127">
        <v>0.2539671</v>
      </c>
      <c r="L95" s="126">
        <f t="shared" si="16"/>
        <v>0.022572618639159908</v>
      </c>
    </row>
    <row r="96" spans="1:12" ht="15.75">
      <c r="A96" s="45">
        <v>1906</v>
      </c>
      <c r="B96" s="123">
        <v>38835.56</v>
      </c>
      <c r="C96" s="122">
        <f t="shared" si="13"/>
        <v>0.0009255238127146015</v>
      </c>
      <c r="D96" s="123">
        <v>812.385</v>
      </c>
      <c r="E96" s="123">
        <v>785.325</v>
      </c>
      <c r="F96" s="123">
        <v>30.564</v>
      </c>
      <c r="G96" s="122">
        <f t="shared" si="12"/>
        <v>0.02022180187436463</v>
      </c>
      <c r="H96" s="123">
        <f t="shared" si="14"/>
        <v>25689.326817287998</v>
      </c>
      <c r="I96" s="127">
        <v>0.3385102</v>
      </c>
      <c r="J96" s="124">
        <f t="shared" si="15"/>
        <v>579.7060253550001</v>
      </c>
      <c r="K96" s="127">
        <v>0.2618266</v>
      </c>
      <c r="L96" s="126">
        <f t="shared" si="16"/>
        <v>0.02256602632984834</v>
      </c>
    </row>
    <row r="97" spans="1:12" ht="15.75">
      <c r="A97" s="45">
        <v>1907</v>
      </c>
      <c r="B97" s="123">
        <v>38893.18</v>
      </c>
      <c r="C97" s="122">
        <f t="shared" si="13"/>
        <v>0.0014836917505502978</v>
      </c>
      <c r="D97" s="123">
        <v>778.126</v>
      </c>
      <c r="E97" s="123">
        <v>796.802</v>
      </c>
      <c r="F97" s="123">
        <v>50.651</v>
      </c>
      <c r="G97" s="122">
        <f t="shared" si="12"/>
        <v>0.02048693369891585</v>
      </c>
      <c r="H97" s="123">
        <f t="shared" si="14"/>
        <v>25765.35104211</v>
      </c>
      <c r="I97" s="127">
        <v>0.3375355</v>
      </c>
      <c r="J97" s="124">
        <f t="shared" si="15"/>
        <v>610.3590171418</v>
      </c>
      <c r="K97" s="127">
        <v>0.2339891</v>
      </c>
      <c r="L97" s="126">
        <f t="shared" si="16"/>
        <v>0.023689140355365245</v>
      </c>
    </row>
    <row r="98" spans="1:12" ht="15.75">
      <c r="A98" s="45">
        <v>1908</v>
      </c>
      <c r="B98" s="123">
        <v>38925.16</v>
      </c>
      <c r="C98" s="122">
        <f t="shared" si="13"/>
        <v>0.0008222521274938721</v>
      </c>
      <c r="D98" s="123">
        <v>797.737</v>
      </c>
      <c r="E98" s="123">
        <v>749.295</v>
      </c>
      <c r="F98" s="123">
        <v>50.722</v>
      </c>
      <c r="G98" s="122">
        <f t="shared" si="12"/>
        <v>0.019249631857646825</v>
      </c>
      <c r="H98" s="123">
        <f t="shared" si="14"/>
        <v>25811.277488516007</v>
      </c>
      <c r="I98" s="127">
        <v>0.3368999</v>
      </c>
      <c r="J98" s="124">
        <f t="shared" si="15"/>
        <v>568.2250159289999</v>
      </c>
      <c r="K98" s="127">
        <v>0.2416538</v>
      </c>
      <c r="L98" s="126">
        <f t="shared" si="16"/>
        <v>0.022014602577567714</v>
      </c>
    </row>
    <row r="99" spans="1:12" ht="15.75">
      <c r="A99" s="45">
        <v>1909</v>
      </c>
      <c r="B99" s="123">
        <v>39024.32</v>
      </c>
      <c r="C99" s="122">
        <f t="shared" si="13"/>
        <v>0.002547452598781863</v>
      </c>
      <c r="D99" s="123">
        <v>774.908</v>
      </c>
      <c r="E99" s="123">
        <v>759.914</v>
      </c>
      <c r="F99" s="123">
        <v>49.659</v>
      </c>
      <c r="G99" s="122">
        <f t="shared" si="12"/>
        <v>0.019472831301096342</v>
      </c>
      <c r="H99" s="123">
        <f t="shared" si="14"/>
        <v>25894.193390367996</v>
      </c>
      <c r="I99" s="127">
        <v>0.3364601</v>
      </c>
      <c r="J99" s="124">
        <f t="shared" si="15"/>
        <v>592.3160311796</v>
      </c>
      <c r="K99" s="127">
        <v>0.2205486</v>
      </c>
      <c r="L99" s="126">
        <f t="shared" si="16"/>
        <v>0.022874473139600747</v>
      </c>
    </row>
    <row r="100" spans="1:12" ht="15.75">
      <c r="A100" s="147">
        <v>1910</v>
      </c>
      <c r="B100" s="136">
        <v>39088.97</v>
      </c>
      <c r="C100" s="135">
        <f t="shared" si="13"/>
        <v>0.0016566592319866569</v>
      </c>
      <c r="D100" s="136">
        <v>779.723</v>
      </c>
      <c r="E100" s="136">
        <v>707.919</v>
      </c>
      <c r="F100" s="136">
        <v>67.004</v>
      </c>
      <c r="G100" s="135">
        <f t="shared" si="12"/>
        <v>0.018110454176715324</v>
      </c>
      <c r="H100" s="136">
        <f t="shared" si="14"/>
        <v>25962.843058339004</v>
      </c>
      <c r="I100" s="148">
        <v>0.3358013</v>
      </c>
      <c r="J100" s="138">
        <f t="shared" si="15"/>
        <v>547.6939937244</v>
      </c>
      <c r="K100" s="148">
        <v>0.2263324</v>
      </c>
      <c r="L100" s="139">
        <f t="shared" si="16"/>
        <v>0.021095301176905827</v>
      </c>
    </row>
    <row r="101" spans="1:12" ht="15.75">
      <c r="A101" s="45">
        <v>1911</v>
      </c>
      <c r="B101" s="123">
        <v>39227.78</v>
      </c>
      <c r="C101" s="122">
        <f t="shared" si="13"/>
        <v>0.003551129640919193</v>
      </c>
      <c r="D101" s="123">
        <v>747.524</v>
      </c>
      <c r="E101" s="123">
        <v>780.114</v>
      </c>
      <c r="F101" s="123">
        <v>34.242</v>
      </c>
      <c r="G101" s="122">
        <f t="shared" si="12"/>
        <v>0.019886774117729836</v>
      </c>
      <c r="H101" s="123">
        <f t="shared" si="14"/>
        <v>26038.47851117</v>
      </c>
      <c r="I101" s="127">
        <v>0.3362235</v>
      </c>
      <c r="J101" s="124">
        <f t="shared" si="15"/>
        <v>581.2489773594001</v>
      </c>
      <c r="K101" s="127">
        <v>0.2549179</v>
      </c>
      <c r="L101" s="126">
        <f t="shared" si="16"/>
        <v>0.022322693590182532</v>
      </c>
    </row>
    <row r="102" spans="1:12" ht="15.75">
      <c r="A102" s="45">
        <v>1912</v>
      </c>
      <c r="B102" s="123">
        <v>39229.43</v>
      </c>
      <c r="C102" s="122">
        <f t="shared" si="13"/>
        <v>4.206202849110774E-05</v>
      </c>
      <c r="D102" s="123">
        <v>755.563</v>
      </c>
      <c r="E102" s="123">
        <v>697.139</v>
      </c>
      <c r="F102" s="123">
        <v>49.583</v>
      </c>
      <c r="G102" s="122">
        <f t="shared" si="12"/>
        <v>0.017770816450812566</v>
      </c>
      <c r="H102" s="123">
        <f t="shared" si="14"/>
        <v>26110.096488706</v>
      </c>
      <c r="I102" s="127">
        <v>0.3344258</v>
      </c>
      <c r="J102" s="124">
        <f t="shared" si="15"/>
        <v>545.0849670015</v>
      </c>
      <c r="K102" s="127">
        <v>0.2181115</v>
      </c>
      <c r="L102" s="126">
        <f t="shared" si="16"/>
        <v>0.02087640569376211</v>
      </c>
    </row>
    <row r="103" spans="1:12" ht="15.75">
      <c r="A103" s="45">
        <v>1913</v>
      </c>
      <c r="B103" s="123">
        <v>39337.44</v>
      </c>
      <c r="C103" s="122">
        <f t="shared" si="13"/>
        <v>0.002753290068196357</v>
      </c>
      <c r="D103" s="123">
        <v>751.201</v>
      </c>
      <c r="E103" s="123">
        <v>706.983</v>
      </c>
      <c r="F103" s="123">
        <v>49.584</v>
      </c>
      <c r="G103" s="122">
        <f t="shared" si="12"/>
        <v>0.017972267641208982</v>
      </c>
      <c r="H103" s="123">
        <f t="shared" si="14"/>
        <v>26203.652220000004</v>
      </c>
      <c r="I103" s="127">
        <v>0.333875</v>
      </c>
      <c r="J103" s="124">
        <f t="shared" si="15"/>
        <v>549.2159965401</v>
      </c>
      <c r="K103" s="127">
        <v>0.2231553</v>
      </c>
      <c r="L103" s="126">
        <f t="shared" si="16"/>
        <v>0.020959520906818838</v>
      </c>
    </row>
    <row r="104" spans="1:12" ht="15.75">
      <c r="A104" s="45">
        <v>1914</v>
      </c>
      <c r="B104" s="123">
        <v>39431.24</v>
      </c>
      <c r="C104" s="122">
        <f t="shared" si="13"/>
        <v>0.0023844968050792392</v>
      </c>
      <c r="D104" s="123">
        <v>715.409</v>
      </c>
      <c r="E104" s="123">
        <v>915.495</v>
      </c>
      <c r="F104" s="123">
        <v>0</v>
      </c>
      <c r="G104" s="122">
        <f t="shared" si="12"/>
        <v>0.023217504699319626</v>
      </c>
      <c r="H104" s="123">
        <f t="shared" si="14"/>
        <v>26324.500866447997</v>
      </c>
      <c r="I104" s="127">
        <v>0.3323948</v>
      </c>
      <c r="J104" s="124">
        <f t="shared" si="15"/>
        <v>731.9680060874999</v>
      </c>
      <c r="K104" s="127">
        <v>0.2004675</v>
      </c>
      <c r="L104" s="126">
        <f t="shared" si="16"/>
        <v>0.027805579668955197</v>
      </c>
    </row>
    <row r="105" spans="1:12" ht="15.75">
      <c r="A105" s="45">
        <v>1915</v>
      </c>
      <c r="B105" s="123">
        <v>39231.16</v>
      </c>
      <c r="C105" s="122">
        <f t="shared" si="13"/>
        <v>-0.005074149329313382</v>
      </c>
      <c r="D105" s="123">
        <v>455.872</v>
      </c>
      <c r="E105" s="123">
        <v>951.667</v>
      </c>
      <c r="F105" s="123">
        <v>0</v>
      </c>
      <c r="G105" s="122">
        <f t="shared" si="12"/>
        <v>0.024257936803296153</v>
      </c>
      <c r="H105" s="123">
        <f t="shared" si="14"/>
        <v>26217.882148068005</v>
      </c>
      <c r="I105" s="127">
        <v>0.3317077</v>
      </c>
      <c r="J105" s="124">
        <f t="shared" si="15"/>
        <v>787.4360176427</v>
      </c>
      <c r="K105" s="127">
        <v>0.1725719</v>
      </c>
      <c r="L105" s="126">
        <f t="shared" si="16"/>
        <v>0.030034310673744718</v>
      </c>
    </row>
    <row r="106" spans="1:12" ht="15.75">
      <c r="A106" s="45">
        <v>1916</v>
      </c>
      <c r="B106" s="123">
        <v>38735.36</v>
      </c>
      <c r="C106" s="122">
        <f t="shared" si="13"/>
        <v>-0.012637913332157469</v>
      </c>
      <c r="D106" s="123">
        <v>363.094</v>
      </c>
      <c r="E106" s="123">
        <v>811.764</v>
      </c>
      <c r="F106" s="123">
        <v>0</v>
      </c>
      <c r="G106" s="122">
        <f t="shared" si="12"/>
        <v>0.020956665950697242</v>
      </c>
      <c r="H106" s="123">
        <f t="shared" si="14"/>
        <v>26007.707031808004</v>
      </c>
      <c r="I106" s="127">
        <v>0.3285797</v>
      </c>
      <c r="J106" s="124">
        <f t="shared" si="15"/>
        <v>687.1139848619999</v>
      </c>
      <c r="K106" s="127">
        <v>0.1535545</v>
      </c>
      <c r="L106" s="126">
        <f t="shared" si="16"/>
        <v>0.026419629536031157</v>
      </c>
    </row>
    <row r="107" spans="1:12" ht="15.75">
      <c r="A107" s="45">
        <v>1917</v>
      </c>
      <c r="B107" s="123">
        <v>38286.69</v>
      </c>
      <c r="C107" s="122">
        <f t="shared" si="13"/>
        <v>-0.011582956760954333</v>
      </c>
      <c r="D107" s="123">
        <v>389.587</v>
      </c>
      <c r="E107" s="123">
        <v>730.777</v>
      </c>
      <c r="F107" s="123">
        <v>0</v>
      </c>
      <c r="G107" s="122">
        <f t="shared" si="12"/>
        <v>0.01908697252230475</v>
      </c>
      <c r="H107" s="123">
        <f t="shared" si="14"/>
        <v>25929.978582027</v>
      </c>
      <c r="I107" s="127">
        <v>0.3227417</v>
      </c>
      <c r="J107" s="124">
        <f t="shared" si="15"/>
        <v>616.1880240589</v>
      </c>
      <c r="K107" s="127">
        <v>0.1568043</v>
      </c>
      <c r="L107" s="126">
        <f t="shared" si="16"/>
        <v>0.023763537717921685</v>
      </c>
    </row>
    <row r="108" spans="1:12" ht="15.75">
      <c r="A108" s="45">
        <v>1918</v>
      </c>
      <c r="B108" s="123">
        <v>37945.5</v>
      </c>
      <c r="C108" s="122">
        <f t="shared" si="13"/>
        <v>-0.008911451995458508</v>
      </c>
      <c r="D108" s="123">
        <v>446.289</v>
      </c>
      <c r="E108" s="123">
        <v>934.143</v>
      </c>
      <c r="F108" s="123">
        <v>0</v>
      </c>
      <c r="G108" s="122">
        <f t="shared" si="12"/>
        <v>0.02461801794679211</v>
      </c>
      <c r="H108" s="123">
        <f t="shared" si="14"/>
        <v>25945.846547549998</v>
      </c>
      <c r="I108" s="127">
        <v>0.3162339</v>
      </c>
      <c r="J108" s="124">
        <f t="shared" si="15"/>
        <v>772.795018611</v>
      </c>
      <c r="K108" s="127">
        <v>0.172723</v>
      </c>
      <c r="L108" s="126">
        <f t="shared" si="16"/>
        <v>0.029784922114401896</v>
      </c>
    </row>
    <row r="109" spans="1:12" ht="15.75">
      <c r="A109" s="149">
        <v>1919</v>
      </c>
      <c r="B109" s="143">
        <v>37457.65</v>
      </c>
      <c r="C109" s="142">
        <f t="shared" si="13"/>
        <v>-0.012856596961431488</v>
      </c>
      <c r="D109" s="143">
        <v>478.517</v>
      </c>
      <c r="E109" s="143">
        <v>633.199</v>
      </c>
      <c r="F109" s="143">
        <v>1080.003</v>
      </c>
      <c r="G109" s="142">
        <f t="shared" si="12"/>
        <v>0.016904397366092106</v>
      </c>
      <c r="H109" s="143">
        <f t="shared" si="14"/>
        <v>25783.42649581</v>
      </c>
      <c r="I109" s="150">
        <v>0.3116646</v>
      </c>
      <c r="J109" s="145">
        <f t="shared" si="15"/>
        <v>525.2050109529999</v>
      </c>
      <c r="K109" s="150">
        <v>0.170553</v>
      </c>
      <c r="L109" s="146">
        <f t="shared" si="16"/>
        <v>0.02036986864559487</v>
      </c>
    </row>
    <row r="110" spans="1:12" ht="15.75">
      <c r="A110" s="45">
        <v>1920</v>
      </c>
      <c r="B110" s="123">
        <v>38382.97</v>
      </c>
      <c r="C110" s="122">
        <f t="shared" si="13"/>
        <v>0.02470309803204418</v>
      </c>
      <c r="D110" s="123">
        <v>838.137</v>
      </c>
      <c r="E110" s="123">
        <v>677.51</v>
      </c>
      <c r="F110" s="123">
        <v>229.499</v>
      </c>
      <c r="G110" s="122">
        <f t="shared" si="12"/>
        <v>0.01765131775889151</v>
      </c>
      <c r="H110" s="123">
        <f t="shared" si="14"/>
        <v>26384.307722714002</v>
      </c>
      <c r="I110" s="127">
        <v>0.3126038</v>
      </c>
      <c r="J110" s="124">
        <f t="shared" si="15"/>
        <v>532.425027556</v>
      </c>
      <c r="K110" s="127">
        <v>0.2141444</v>
      </c>
      <c r="L110" s="126">
        <f t="shared" si="16"/>
        <v>0.020179609529706946</v>
      </c>
    </row>
    <row r="111" spans="1:12" ht="15.75">
      <c r="A111" s="45">
        <v>1921</v>
      </c>
      <c r="B111" s="123">
        <v>38773.1</v>
      </c>
      <c r="C111" s="122">
        <f t="shared" si="13"/>
        <v>0.010164143108258639</v>
      </c>
      <c r="D111" s="123">
        <v>816.555</v>
      </c>
      <c r="E111" s="123">
        <v>698.031</v>
      </c>
      <c r="F111" s="123">
        <v>86.77</v>
      </c>
      <c r="G111" s="122">
        <f t="shared" si="12"/>
        <v>0.018002971132047733</v>
      </c>
      <c r="H111" s="123">
        <f t="shared" si="14"/>
        <v>26629.08591368</v>
      </c>
      <c r="I111" s="127">
        <v>0.3132072</v>
      </c>
      <c r="J111" s="124">
        <f t="shared" si="15"/>
        <v>543.5919902654999</v>
      </c>
      <c r="K111" s="127">
        <v>0.2212495</v>
      </c>
      <c r="L111" s="126">
        <f t="shared" si="16"/>
        <v>0.020413467890996732</v>
      </c>
    </row>
    <row r="112" spans="1:12" ht="15.75">
      <c r="A112" s="45">
        <v>1922</v>
      </c>
      <c r="B112" s="123">
        <v>38978.39</v>
      </c>
      <c r="C112" s="122">
        <f t="shared" si="13"/>
        <v>0.005294650156938641</v>
      </c>
      <c r="D112" s="123">
        <v>764.373</v>
      </c>
      <c r="E112" s="123">
        <v>692.231</v>
      </c>
      <c r="F112" s="123">
        <v>197.967</v>
      </c>
      <c r="G112" s="122">
        <f t="shared" si="12"/>
        <v>0.0177593533237263</v>
      </c>
      <c r="H112" s="123">
        <f t="shared" si="14"/>
        <v>26809.913522172</v>
      </c>
      <c r="I112" s="127">
        <v>0.3121852</v>
      </c>
      <c r="J112" s="124">
        <f t="shared" si="15"/>
        <v>572.5520130872001</v>
      </c>
      <c r="K112" s="127">
        <v>0.1728888</v>
      </c>
      <c r="L112" s="126">
        <f t="shared" si="16"/>
        <v>0.02135598134673934</v>
      </c>
    </row>
    <row r="113" spans="1:12" ht="15.75">
      <c r="A113" s="45">
        <v>1923</v>
      </c>
      <c r="B113" s="123">
        <v>39248.5</v>
      </c>
      <c r="C113" s="122">
        <f t="shared" si="13"/>
        <v>0.0069297372210601615</v>
      </c>
      <c r="D113" s="123">
        <v>765.888</v>
      </c>
      <c r="E113" s="123">
        <v>670.433</v>
      </c>
      <c r="F113" s="123">
        <v>266.59</v>
      </c>
      <c r="G113" s="122">
        <f t="shared" si="12"/>
        <v>0.01708174834707059</v>
      </c>
      <c r="H113" s="123">
        <f t="shared" si="14"/>
        <v>27052.79397075</v>
      </c>
      <c r="I113" s="127">
        <v>0.3107305</v>
      </c>
      <c r="J113" s="124">
        <f t="shared" si="15"/>
        <v>538.6779648441</v>
      </c>
      <c r="K113" s="127">
        <v>0.1965223</v>
      </c>
      <c r="L113" s="126">
        <f t="shared" si="16"/>
        <v>0.01991210096179082</v>
      </c>
    </row>
    <row r="114" spans="1:12" ht="15.75">
      <c r="A114" s="45">
        <v>1924</v>
      </c>
      <c r="B114" s="123">
        <v>39610.54</v>
      </c>
      <c r="C114" s="122">
        <f t="shared" si="13"/>
        <v>0.009224301565665005</v>
      </c>
      <c r="D114" s="123">
        <v>757.873</v>
      </c>
      <c r="E114" s="123">
        <v>683.247</v>
      </c>
      <c r="F114" s="123">
        <v>296.134</v>
      </c>
      <c r="G114" s="122">
        <f t="shared" si="12"/>
        <v>0.017249121067271486</v>
      </c>
      <c r="H114" s="123">
        <f t="shared" si="14"/>
        <v>27382.853445188</v>
      </c>
      <c r="I114" s="127">
        <v>0.3086978</v>
      </c>
      <c r="J114" s="124">
        <f t="shared" si="15"/>
        <v>564.5579772396</v>
      </c>
      <c r="K114" s="127">
        <v>0.1737132</v>
      </c>
      <c r="L114" s="126">
        <f t="shared" si="16"/>
        <v>0.02061720771247125</v>
      </c>
    </row>
    <row r="115" spans="1:12" ht="15.75">
      <c r="A115" s="45">
        <v>1925</v>
      </c>
      <c r="B115" s="123">
        <v>39981.3</v>
      </c>
      <c r="C115" s="122">
        <f t="shared" si="13"/>
        <v>0.009360134953979582</v>
      </c>
      <c r="D115" s="123">
        <v>774.455</v>
      </c>
      <c r="E115" s="123">
        <v>712.257</v>
      </c>
      <c r="F115" s="123">
        <v>173.112</v>
      </c>
      <c r="G115" s="122">
        <f t="shared" si="12"/>
        <v>0.017814753397213196</v>
      </c>
      <c r="H115" s="123">
        <f t="shared" si="14"/>
        <v>27705.93741612</v>
      </c>
      <c r="I115" s="127">
        <v>0.3070276</v>
      </c>
      <c r="J115" s="124">
        <f t="shared" si="15"/>
        <v>583.4310051842999</v>
      </c>
      <c r="K115" s="127">
        <v>0.1808701</v>
      </c>
      <c r="L115" s="126">
        <f t="shared" si="16"/>
        <v>0.0210579774443887</v>
      </c>
    </row>
    <row r="116" spans="1:12" ht="15.75">
      <c r="A116" s="45">
        <v>1926</v>
      </c>
      <c r="B116" s="123">
        <v>40216.61</v>
      </c>
      <c r="C116" s="122">
        <f t="shared" si="13"/>
        <v>0.005885501471938115</v>
      </c>
      <c r="D116" s="123">
        <v>771.69</v>
      </c>
      <c r="E116" s="123">
        <v>716.989</v>
      </c>
      <c r="F116" s="123">
        <v>132.858</v>
      </c>
      <c r="G116" s="122">
        <f t="shared" si="12"/>
        <v>0.01782818094314762</v>
      </c>
      <c r="H116" s="123">
        <f t="shared" si="14"/>
        <v>27882.091258119002</v>
      </c>
      <c r="I116" s="127">
        <v>0.3067021</v>
      </c>
      <c r="J116" s="124">
        <f t="shared" si="15"/>
        <v>581.1360035481</v>
      </c>
      <c r="K116" s="127">
        <v>0.1894771</v>
      </c>
      <c r="L116" s="126">
        <f t="shared" si="16"/>
        <v>0.020842626120409057</v>
      </c>
    </row>
    <row r="117" spans="1:12" ht="15.75">
      <c r="A117" s="45">
        <v>1927</v>
      </c>
      <c r="B117" s="123">
        <v>40404.17</v>
      </c>
      <c r="C117" s="122">
        <f t="shared" si="13"/>
        <v>0.004663744656747459</v>
      </c>
      <c r="D117" s="123">
        <v>748.102</v>
      </c>
      <c r="E117" s="123">
        <v>679.816</v>
      </c>
      <c r="F117" s="123">
        <v>83.75</v>
      </c>
      <c r="G117" s="122">
        <f t="shared" si="12"/>
        <v>0.016825392032555057</v>
      </c>
      <c r="H117" s="123">
        <f t="shared" si="14"/>
        <v>28086.87796716</v>
      </c>
      <c r="I117" s="127">
        <v>0.304852</v>
      </c>
      <c r="J117" s="124">
        <f t="shared" si="15"/>
        <v>561.0240004176</v>
      </c>
      <c r="K117" s="127">
        <v>0.1747414</v>
      </c>
      <c r="L117" s="126">
        <f t="shared" si="16"/>
        <v>0.019974594580200965</v>
      </c>
    </row>
    <row r="118" spans="1:12" ht="15.75">
      <c r="A118" s="45">
        <v>1928</v>
      </c>
      <c r="B118" s="123">
        <v>40556.21</v>
      </c>
      <c r="C118" s="122">
        <f t="shared" si="13"/>
        <v>0.003762977930248379</v>
      </c>
      <c r="D118" s="123">
        <v>753.57</v>
      </c>
      <c r="E118" s="123">
        <v>678.276</v>
      </c>
      <c r="F118" s="123">
        <v>109.635</v>
      </c>
      <c r="G118" s="122">
        <f t="shared" si="12"/>
        <v>0.016724343818123044</v>
      </c>
      <c r="H118" s="123">
        <f t="shared" si="14"/>
        <v>28234.519612704</v>
      </c>
      <c r="I118" s="127">
        <v>0.3038176</v>
      </c>
      <c r="J118" s="124">
        <f t="shared" si="15"/>
        <v>552.6149933772</v>
      </c>
      <c r="K118" s="127">
        <v>0.1852653</v>
      </c>
      <c r="L118" s="126">
        <f t="shared" si="16"/>
        <v>0.019572317891626296</v>
      </c>
    </row>
    <row r="119" spans="1:12" ht="15.75">
      <c r="A119" s="45">
        <v>1929</v>
      </c>
      <c r="B119" s="123">
        <v>40741.14</v>
      </c>
      <c r="C119" s="122">
        <f t="shared" si="13"/>
        <v>0.004559844226075471</v>
      </c>
      <c r="D119" s="123">
        <v>734.14</v>
      </c>
      <c r="E119" s="123">
        <v>742.731</v>
      </c>
      <c r="F119" s="123">
        <v>179.516</v>
      </c>
      <c r="G119" s="122">
        <f t="shared" si="12"/>
        <v>0.018230491341184856</v>
      </c>
      <c r="H119" s="123">
        <f t="shared" si="14"/>
        <v>28416.794407782003</v>
      </c>
      <c r="I119" s="127">
        <v>0.3025037</v>
      </c>
      <c r="J119" s="124">
        <f t="shared" si="15"/>
        <v>615.3129716646</v>
      </c>
      <c r="K119" s="127">
        <v>0.1715534</v>
      </c>
      <c r="L119" s="126">
        <f t="shared" si="16"/>
        <v>0.021653145067484992</v>
      </c>
    </row>
    <row r="120" spans="1:12" ht="15.75">
      <c r="A120" s="147">
        <v>1930</v>
      </c>
      <c r="B120" s="136">
        <v>40912.06</v>
      </c>
      <c r="C120" s="135">
        <f t="shared" si="13"/>
        <v>0.004195267977282979</v>
      </c>
      <c r="D120" s="136">
        <v>754.02</v>
      </c>
      <c r="E120" s="136">
        <v>652.951</v>
      </c>
      <c r="F120" s="136">
        <v>244.102</v>
      </c>
      <c r="G120" s="135">
        <f t="shared" si="12"/>
        <v>0.015959866112828347</v>
      </c>
      <c r="H120" s="136">
        <f t="shared" si="14"/>
        <v>28577.196646179997</v>
      </c>
      <c r="I120" s="148">
        <v>0.301497</v>
      </c>
      <c r="J120" s="138">
        <f t="shared" si="15"/>
        <v>544.7160139772001</v>
      </c>
      <c r="K120" s="148">
        <v>0.1657628</v>
      </c>
      <c r="L120" s="139">
        <f t="shared" si="16"/>
        <v>0.019061212361780558</v>
      </c>
    </row>
    <row r="121" spans="1:12" ht="15.75">
      <c r="A121" s="45">
        <v>1931</v>
      </c>
      <c r="B121" s="123">
        <v>41257.23</v>
      </c>
      <c r="C121" s="122">
        <f t="shared" si="13"/>
        <v>0.008436876559136941</v>
      </c>
      <c r="D121" s="123">
        <v>737.611</v>
      </c>
      <c r="E121" s="123">
        <v>682.712</v>
      </c>
      <c r="F121" s="123">
        <v>-51.516</v>
      </c>
      <c r="G121" s="122">
        <f t="shared" si="12"/>
        <v>0.016547693580010098</v>
      </c>
      <c r="H121" s="123">
        <f t="shared" si="14"/>
        <v>28859.221973126998</v>
      </c>
      <c r="I121" s="127">
        <v>0.3005051</v>
      </c>
      <c r="J121" s="124">
        <f t="shared" si="15"/>
        <v>578.8179801792</v>
      </c>
      <c r="K121" s="127">
        <v>0.1521784</v>
      </c>
      <c r="L121" s="126">
        <f t="shared" si="16"/>
        <v>0.020056603768396155</v>
      </c>
    </row>
    <row r="122" spans="1:12" ht="15.75">
      <c r="A122" s="45">
        <v>1932</v>
      </c>
      <c r="B122" s="123">
        <v>41260.62</v>
      </c>
      <c r="C122" s="122">
        <f t="shared" si="13"/>
        <v>8.216741647459891E-05</v>
      </c>
      <c r="D122" s="123">
        <v>726.299</v>
      </c>
      <c r="E122" s="123">
        <v>663.78</v>
      </c>
      <c r="F122" s="123">
        <v>-47.391</v>
      </c>
      <c r="G122" s="122">
        <f aca="true" t="shared" si="17" ref="G122:G153">E122/B122</f>
        <v>0.01608749456503562</v>
      </c>
      <c r="H122" s="123">
        <f t="shared" si="14"/>
        <v>28880.028505854003</v>
      </c>
      <c r="I122" s="127">
        <v>0.3000583</v>
      </c>
      <c r="J122" s="124">
        <f t="shared" si="15"/>
        <v>561.341023074</v>
      </c>
      <c r="K122" s="127">
        <v>0.1543267</v>
      </c>
      <c r="L122" s="126">
        <f t="shared" si="16"/>
        <v>0.019436996849231496</v>
      </c>
    </row>
    <row r="123" spans="1:12" ht="15.75">
      <c r="A123" s="45">
        <v>1933</v>
      </c>
      <c r="B123" s="123">
        <v>41275.75</v>
      </c>
      <c r="C123" s="122">
        <f t="shared" si="13"/>
        <v>0.0003666934718866699</v>
      </c>
      <c r="D123" s="123">
        <v>682.394</v>
      </c>
      <c r="E123" s="123">
        <v>664.146</v>
      </c>
      <c r="F123" s="123">
        <v>-45.147</v>
      </c>
      <c r="G123" s="122">
        <f t="shared" si="17"/>
        <v>0.016090464740192486</v>
      </c>
      <c r="H123" s="123">
        <f t="shared" si="14"/>
        <v>28950.914239374997</v>
      </c>
      <c r="I123" s="127">
        <v>0.2985975</v>
      </c>
      <c r="J123" s="124">
        <f t="shared" si="15"/>
        <v>570.3909665202</v>
      </c>
      <c r="K123" s="127">
        <v>0.1411663</v>
      </c>
      <c r="L123" s="126">
        <f t="shared" si="16"/>
        <v>0.019702001871306496</v>
      </c>
    </row>
    <row r="124" spans="1:12" ht="15.75">
      <c r="A124" s="45">
        <v>1934</v>
      </c>
      <c r="B124" s="123">
        <v>41248.85</v>
      </c>
      <c r="C124" s="122">
        <f t="shared" si="13"/>
        <v>-0.000651714384354074</v>
      </c>
      <c r="D124" s="123">
        <v>681.518</v>
      </c>
      <c r="E124" s="123">
        <v>637.712</v>
      </c>
      <c r="F124" s="123">
        <v>-44.145</v>
      </c>
      <c r="G124" s="122">
        <f t="shared" si="17"/>
        <v>0.015460115857775429</v>
      </c>
      <c r="H124" s="123">
        <f t="shared" si="14"/>
        <v>29000.993964899997</v>
      </c>
      <c r="I124" s="127">
        <v>0.296926</v>
      </c>
      <c r="J124" s="124">
        <f t="shared" si="15"/>
        <v>549.7379715488</v>
      </c>
      <c r="K124" s="127">
        <v>0.1379526</v>
      </c>
      <c r="L124" s="126">
        <f t="shared" si="16"/>
        <v>0.018955832073002384</v>
      </c>
    </row>
    <row r="125" spans="1:12" ht="15.75">
      <c r="A125" s="45">
        <v>1935</v>
      </c>
      <c r="B125" s="123">
        <v>41248.51</v>
      </c>
      <c r="C125" s="122">
        <f t="shared" si="13"/>
        <v>-8.242654037537989E-06</v>
      </c>
      <c r="D125" s="123">
        <v>643.87</v>
      </c>
      <c r="E125" s="123">
        <v>661.738</v>
      </c>
      <c r="F125" s="123">
        <v>-36.255</v>
      </c>
      <c r="G125" s="122">
        <f t="shared" si="17"/>
        <v>0.016042712815565945</v>
      </c>
      <c r="H125" s="123">
        <f t="shared" si="14"/>
        <v>29057.776859964</v>
      </c>
      <c r="I125" s="127">
        <v>0.2955436</v>
      </c>
      <c r="J125" s="124">
        <f t="shared" si="15"/>
        <v>580.5400342742</v>
      </c>
      <c r="K125" s="127">
        <v>0.1227041</v>
      </c>
      <c r="L125" s="126">
        <f t="shared" si="16"/>
        <v>0.019978817962294698</v>
      </c>
    </row>
    <row r="126" spans="1:12" ht="15.75">
      <c r="A126" s="45">
        <v>1936</v>
      </c>
      <c r="B126" s="123">
        <v>41194.38</v>
      </c>
      <c r="C126" s="122">
        <f t="shared" si="13"/>
        <v>-0.0013122898257417193</v>
      </c>
      <c r="D126" s="123">
        <v>634.344</v>
      </c>
      <c r="E126" s="123">
        <v>645.849</v>
      </c>
      <c r="F126" s="123">
        <v>15.144</v>
      </c>
      <c r="G126" s="122">
        <f t="shared" si="17"/>
        <v>0.01567808521453655</v>
      </c>
      <c r="H126" s="123">
        <f t="shared" si="14"/>
        <v>28858.039082291998</v>
      </c>
      <c r="I126" s="127">
        <v>0.2994666</v>
      </c>
      <c r="J126" s="124">
        <f t="shared" si="15"/>
        <v>567.0519990003</v>
      </c>
      <c r="K126" s="127">
        <v>0.1220053</v>
      </c>
      <c r="L126" s="126">
        <f t="shared" si="16"/>
        <v>0.01964970653006902</v>
      </c>
    </row>
    <row r="127" spans="1:12" ht="15.75">
      <c r="A127" s="45">
        <v>1937</v>
      </c>
      <c r="B127" s="123">
        <v>41198.02</v>
      </c>
      <c r="C127" s="122">
        <f t="shared" si="13"/>
        <v>8.836156776714787E-05</v>
      </c>
      <c r="D127" s="123">
        <v>621.453</v>
      </c>
      <c r="E127" s="123">
        <v>632.877</v>
      </c>
      <c r="F127" s="123">
        <v>29.488</v>
      </c>
      <c r="G127" s="122">
        <f t="shared" si="17"/>
        <v>0.015361830495737416</v>
      </c>
      <c r="H127" s="123">
        <f t="shared" si="14"/>
        <v>28657.087284275996</v>
      </c>
      <c r="I127" s="127">
        <v>0.3044062</v>
      </c>
      <c r="J127" s="124">
        <f t="shared" si="15"/>
        <v>556.2429999609</v>
      </c>
      <c r="K127" s="127">
        <v>0.1210883</v>
      </c>
      <c r="L127" s="126">
        <f t="shared" si="16"/>
        <v>0.01941031181721346</v>
      </c>
    </row>
    <row r="128" spans="1:12" ht="15.75">
      <c r="A128" s="45">
        <v>1938</v>
      </c>
      <c r="B128" s="123">
        <v>41216.09</v>
      </c>
      <c r="C128" s="122">
        <f t="shared" si="13"/>
        <v>0.0004386133119989033</v>
      </c>
      <c r="D128" s="123">
        <v>615.582</v>
      </c>
      <c r="E128" s="123">
        <v>650.785</v>
      </c>
      <c r="F128" s="123">
        <v>-1796.261</v>
      </c>
      <c r="G128" s="122">
        <f t="shared" si="17"/>
        <v>0.015789586057289764</v>
      </c>
      <c r="H128" s="123">
        <f t="shared" si="14"/>
        <v>28494.109093714</v>
      </c>
      <c r="I128" s="127">
        <v>0.3086654</v>
      </c>
      <c r="J128" s="124">
        <f t="shared" si="15"/>
        <v>575.0450147375</v>
      </c>
      <c r="K128" s="127">
        <v>0.1163825</v>
      </c>
      <c r="L128" s="126">
        <f t="shared" si="16"/>
        <v>0.020181189481876412</v>
      </c>
    </row>
    <row r="129" spans="1:12" ht="15.75">
      <c r="A129" s="45">
        <v>1939</v>
      </c>
      <c r="B129" s="123">
        <v>39384.62</v>
      </c>
      <c r="C129" s="122">
        <f t="shared" si="13"/>
        <v>-0.04443580164930716</v>
      </c>
      <c r="D129" s="123">
        <v>586.725</v>
      </c>
      <c r="E129" s="123">
        <v>622.502</v>
      </c>
      <c r="F129" s="123">
        <v>153.849</v>
      </c>
      <c r="G129" s="122">
        <f t="shared" si="17"/>
        <v>0.015805712991518006</v>
      </c>
      <c r="H129" s="123">
        <f t="shared" si="14"/>
        <v>27157.13302863</v>
      </c>
      <c r="I129" s="127">
        <v>0.3104635</v>
      </c>
      <c r="J129" s="124">
        <f t="shared" si="15"/>
        <v>553.8240310986</v>
      </c>
      <c r="K129" s="127">
        <v>0.1103257</v>
      </c>
      <c r="L129" s="126">
        <f t="shared" si="16"/>
        <v>0.020393317310584268</v>
      </c>
    </row>
    <row r="130" spans="1:12" ht="15.75">
      <c r="A130" s="149">
        <v>1940</v>
      </c>
      <c r="B130" s="143">
        <v>39502.7</v>
      </c>
      <c r="C130" s="142">
        <f t="shared" si="13"/>
        <v>0.00299812464865723</v>
      </c>
      <c r="D130" s="143">
        <v>538.755</v>
      </c>
      <c r="E130" s="143">
        <v>849.716</v>
      </c>
      <c r="F130" s="143">
        <v>-1803.9</v>
      </c>
      <c r="G130" s="142">
        <f t="shared" si="17"/>
        <v>0.021510327142195345</v>
      </c>
      <c r="H130" s="143">
        <f t="shared" si="14"/>
        <v>27106.38141462</v>
      </c>
      <c r="I130" s="150">
        <v>0.3138094</v>
      </c>
      <c r="J130" s="145">
        <f t="shared" si="15"/>
        <v>756.6739673752</v>
      </c>
      <c r="K130" s="150">
        <v>0.1094978</v>
      </c>
      <c r="L130" s="146">
        <f t="shared" si="16"/>
        <v>0.027914975289438048</v>
      </c>
    </row>
    <row r="131" spans="1:12" ht="15.75">
      <c r="A131" s="45">
        <v>1941</v>
      </c>
      <c r="B131" s="123">
        <v>37387.83</v>
      </c>
      <c r="C131" s="122">
        <f t="shared" si="13"/>
        <v>-0.053537353142949606</v>
      </c>
      <c r="D131" s="123">
        <v>496.563</v>
      </c>
      <c r="E131" s="123">
        <v>664.801</v>
      </c>
      <c r="F131" s="123">
        <v>158.498</v>
      </c>
      <c r="G131" s="122">
        <f t="shared" si="17"/>
        <v>0.01778121383348539</v>
      </c>
      <c r="H131" s="123">
        <f t="shared" si="14"/>
        <v>25304.494610130005</v>
      </c>
      <c r="I131" s="127">
        <v>0.323189</v>
      </c>
      <c r="J131" s="124">
        <f t="shared" si="15"/>
        <v>592.8739859667</v>
      </c>
      <c r="K131" s="127">
        <v>0.1081933</v>
      </c>
      <c r="L131" s="126">
        <f t="shared" si="16"/>
        <v>0.02342959205869135</v>
      </c>
    </row>
    <row r="132" spans="1:12" ht="15.75">
      <c r="A132" s="45">
        <v>1942</v>
      </c>
      <c r="B132" s="123">
        <v>37378.09</v>
      </c>
      <c r="C132" s="122">
        <f t="shared" si="13"/>
        <v>-0.0002605125785584139</v>
      </c>
      <c r="D132" s="123">
        <v>547.85</v>
      </c>
      <c r="E132" s="123">
        <v>657.994</v>
      </c>
      <c r="F132" s="123">
        <v>-141.188</v>
      </c>
      <c r="G132" s="122">
        <f t="shared" si="17"/>
        <v>0.017603735236337653</v>
      </c>
      <c r="H132" s="123">
        <f t="shared" si="14"/>
        <v>25545.6818296</v>
      </c>
      <c r="I132" s="127">
        <v>0.31656</v>
      </c>
      <c r="J132" s="124">
        <f t="shared" si="15"/>
        <v>585.2459859618001</v>
      </c>
      <c r="K132" s="127">
        <v>0.1105603</v>
      </c>
      <c r="L132" s="126">
        <f t="shared" si="16"/>
        <v>0.022909781381668607</v>
      </c>
    </row>
    <row r="133" spans="1:12" ht="15.75">
      <c r="A133" s="45">
        <v>1943</v>
      </c>
      <c r="B133" s="123">
        <v>37126.76</v>
      </c>
      <c r="C133" s="122">
        <f t="shared" si="13"/>
        <v>-0.006723992584960703</v>
      </c>
      <c r="D133" s="123">
        <v>586.093</v>
      </c>
      <c r="E133" s="123">
        <v>696.502</v>
      </c>
      <c r="F133" s="123">
        <v>-365.289</v>
      </c>
      <c r="G133" s="122">
        <f t="shared" si="17"/>
        <v>0.018760107264948516</v>
      </c>
      <c r="H133" s="123">
        <f t="shared" si="14"/>
        <v>25508.660717144</v>
      </c>
      <c r="I133" s="127">
        <v>0.3129306</v>
      </c>
      <c r="J133" s="124">
        <f t="shared" si="15"/>
        <v>605.5090285144</v>
      </c>
      <c r="K133" s="127">
        <v>0.1306428</v>
      </c>
      <c r="L133" s="126">
        <f t="shared" si="16"/>
        <v>0.023737390027201474</v>
      </c>
    </row>
    <row r="134" spans="1:12" ht="15.75">
      <c r="A134" s="45">
        <v>1944</v>
      </c>
      <c r="B134" s="123">
        <v>36651.06</v>
      </c>
      <c r="C134" s="122">
        <f t="shared" si="13"/>
        <v>-0.012812860588966135</v>
      </c>
      <c r="D134" s="123">
        <v>603.801</v>
      </c>
      <c r="E134" s="123">
        <v>857.155</v>
      </c>
      <c r="F134" s="123">
        <v>355.771</v>
      </c>
      <c r="G134" s="122">
        <f t="shared" si="17"/>
        <v>0.02338690886430024</v>
      </c>
      <c r="H134" s="123">
        <f t="shared" si="14"/>
        <v>25318.555913105996</v>
      </c>
      <c r="I134" s="127">
        <v>0.3091999</v>
      </c>
      <c r="J134" s="124">
        <f t="shared" si="15"/>
        <v>746.0979695715</v>
      </c>
      <c r="K134" s="127">
        <v>0.1295647</v>
      </c>
      <c r="L134" s="126">
        <f t="shared" si="16"/>
        <v>0.02946842513973267</v>
      </c>
    </row>
    <row r="135" spans="1:12" ht="15.75">
      <c r="A135" s="45">
        <v>1945</v>
      </c>
      <c r="B135" s="123">
        <v>36753.48</v>
      </c>
      <c r="C135" s="122">
        <f t="shared" si="13"/>
        <v>0.002794462151981536</v>
      </c>
      <c r="D135" s="123">
        <v>625.779</v>
      </c>
      <c r="E135" s="123">
        <v>664.751</v>
      </c>
      <c r="F135" s="123">
        <v>3410.721</v>
      </c>
      <c r="G135" s="122">
        <f t="shared" si="17"/>
        <v>0.018086749880555527</v>
      </c>
      <c r="H135" s="123">
        <f t="shared" si="14"/>
        <v>25435.334042352002</v>
      </c>
      <c r="I135" s="127">
        <v>0.3079476</v>
      </c>
      <c r="J135" s="124">
        <f t="shared" si="15"/>
        <v>546.5060227714</v>
      </c>
      <c r="K135" s="127">
        <v>0.1778786</v>
      </c>
      <c r="L135" s="126">
        <f t="shared" si="16"/>
        <v>0.021486095754096282</v>
      </c>
    </row>
    <row r="136" spans="1:12" ht="15.75">
      <c r="A136" s="45">
        <v>1946</v>
      </c>
      <c r="B136" s="123">
        <v>40125.23</v>
      </c>
      <c r="C136" s="122">
        <f t="shared" si="13"/>
        <v>0.09173961214012927</v>
      </c>
      <c r="D136" s="123">
        <v>843.904</v>
      </c>
      <c r="E136" s="123">
        <v>546.873</v>
      </c>
      <c r="F136" s="123">
        <v>25.993</v>
      </c>
      <c r="G136" s="122">
        <f t="shared" si="17"/>
        <v>0.013629155521351528</v>
      </c>
      <c r="H136" s="123">
        <f t="shared" si="14"/>
        <v>28286.662078185</v>
      </c>
      <c r="I136" s="127">
        <v>0.2950405</v>
      </c>
      <c r="J136" s="124">
        <f t="shared" si="15"/>
        <v>460.8380099559</v>
      </c>
      <c r="K136" s="127">
        <v>0.1573217</v>
      </c>
      <c r="L136" s="126">
        <f t="shared" si="16"/>
        <v>0.016291706977731513</v>
      </c>
    </row>
    <row r="137" spans="1:12" ht="15.75">
      <c r="A137" s="45">
        <v>1947</v>
      </c>
      <c r="B137" s="123">
        <v>40448.25</v>
      </c>
      <c r="C137" s="122">
        <f t="shared" si="13"/>
        <v>0.008050296534125811</v>
      </c>
      <c r="D137" s="123">
        <v>870.472</v>
      </c>
      <c r="E137" s="123">
        <v>538.379</v>
      </c>
      <c r="F137" s="123">
        <v>130.222</v>
      </c>
      <c r="G137" s="122">
        <f t="shared" si="17"/>
        <v>0.01331031626831816</v>
      </c>
      <c r="H137" s="123">
        <f t="shared" si="14"/>
        <v>28489.919039099997</v>
      </c>
      <c r="I137" s="127">
        <v>0.2956452</v>
      </c>
      <c r="J137" s="124">
        <f t="shared" si="15"/>
        <v>456.686985677</v>
      </c>
      <c r="K137" s="127">
        <v>0.151737</v>
      </c>
      <c r="L137" s="126">
        <f t="shared" si="16"/>
        <v>0.016029774779290733</v>
      </c>
    </row>
    <row r="138" spans="1:12" ht="15.75">
      <c r="A138" s="45">
        <v>1948</v>
      </c>
      <c r="B138" s="123">
        <v>40910.57</v>
      </c>
      <c r="C138" s="122">
        <f t="shared" si="13"/>
        <v>0.011429913531487701</v>
      </c>
      <c r="D138" s="123">
        <v>870.836</v>
      </c>
      <c r="E138" s="123">
        <v>513.187</v>
      </c>
      <c r="F138" s="123">
        <v>44.977</v>
      </c>
      <c r="G138" s="122">
        <f t="shared" si="17"/>
        <v>0.012544117571571357</v>
      </c>
      <c r="H138" s="123">
        <f t="shared" si="14"/>
        <v>28732.233792317</v>
      </c>
      <c r="I138" s="127">
        <v>0.2976819</v>
      </c>
      <c r="J138" s="124">
        <f t="shared" si="15"/>
        <v>447.89000985660005</v>
      </c>
      <c r="K138" s="127">
        <v>0.1272382</v>
      </c>
      <c r="L138" s="126">
        <f t="shared" si="16"/>
        <v>0.015588415891853342</v>
      </c>
    </row>
    <row r="139" spans="1:12" ht="15.75">
      <c r="A139" s="45">
        <v>1949</v>
      </c>
      <c r="B139" s="123">
        <v>41313.2</v>
      </c>
      <c r="C139" s="122">
        <f t="shared" si="13"/>
        <v>0.009841710834143758</v>
      </c>
      <c r="D139" s="123">
        <v>872.661</v>
      </c>
      <c r="E139" s="123">
        <v>573.614</v>
      </c>
      <c r="F139" s="123">
        <v>35.016</v>
      </c>
      <c r="G139" s="122">
        <f t="shared" si="17"/>
        <v>0.013884521169989254</v>
      </c>
      <c r="H139" s="123">
        <f t="shared" si="14"/>
        <v>28947.345369959996</v>
      </c>
      <c r="I139" s="127">
        <v>0.2993197</v>
      </c>
      <c r="J139" s="124">
        <f t="shared" si="15"/>
        <v>503.25599815640004</v>
      </c>
      <c r="K139" s="127">
        <v>0.1226574</v>
      </c>
      <c r="L139" s="126">
        <f t="shared" si="16"/>
        <v>0.01738522105307287</v>
      </c>
    </row>
    <row r="140" spans="1:12" ht="15.75">
      <c r="A140" s="147">
        <v>1950</v>
      </c>
      <c r="B140" s="136">
        <v>41647.26</v>
      </c>
      <c r="C140" s="135">
        <f t="shared" si="13"/>
        <v>0.00808603545598019</v>
      </c>
      <c r="D140" s="136">
        <v>862.31</v>
      </c>
      <c r="E140" s="136">
        <v>534.583</v>
      </c>
      <c r="F140" s="136">
        <v>35.103</v>
      </c>
      <c r="G140" s="135">
        <f t="shared" si="17"/>
        <v>0.012835970481611513</v>
      </c>
      <c r="H140" s="136">
        <f t="shared" si="14"/>
        <v>29091.660620952</v>
      </c>
      <c r="I140" s="148">
        <v>0.3014748</v>
      </c>
      <c r="J140" s="138">
        <f t="shared" si="15"/>
        <v>474.80197302579995</v>
      </c>
      <c r="K140" s="148">
        <v>0.1118274</v>
      </c>
      <c r="L140" s="139">
        <f t="shared" si="16"/>
        <v>0.016320896191255735</v>
      </c>
    </row>
    <row r="141" spans="1:12" ht="15.75">
      <c r="A141" s="45">
        <v>1951</v>
      </c>
      <c r="B141" s="123">
        <v>42010.09</v>
      </c>
      <c r="C141" s="122">
        <f t="shared" si="13"/>
        <v>0.008711977690729178</v>
      </c>
      <c r="D141" s="123">
        <v>826.722</v>
      </c>
      <c r="E141" s="123">
        <v>565.837</v>
      </c>
      <c r="F141" s="123">
        <v>30.008</v>
      </c>
      <c r="G141" s="122">
        <f t="shared" si="17"/>
        <v>0.0134690737391898</v>
      </c>
      <c r="H141" s="123">
        <f t="shared" si="14"/>
        <v>29299.592787761998</v>
      </c>
      <c r="I141" s="127">
        <v>0.3025582</v>
      </c>
      <c r="J141" s="124">
        <f t="shared" si="15"/>
        <v>508.9770017929</v>
      </c>
      <c r="K141" s="127">
        <v>0.1004883</v>
      </c>
      <c r="L141" s="126">
        <f t="shared" si="16"/>
        <v>0.01737147015932222</v>
      </c>
    </row>
    <row r="142" spans="1:12" ht="15.75">
      <c r="A142" s="45">
        <v>1952</v>
      </c>
      <c r="B142" s="123">
        <v>42300.98</v>
      </c>
      <c r="C142" s="122">
        <f t="shared" si="13"/>
        <v>0.006924288902975695</v>
      </c>
      <c r="D142" s="123">
        <v>822.204</v>
      </c>
      <c r="E142" s="123">
        <v>524.787</v>
      </c>
      <c r="F142" s="123">
        <v>19.956</v>
      </c>
      <c r="G142" s="122">
        <f t="shared" si="17"/>
        <v>0.01240602463583586</v>
      </c>
      <c r="H142" s="123">
        <f t="shared" si="14"/>
        <v>29446.989667596004</v>
      </c>
      <c r="I142" s="127">
        <v>0.3038698</v>
      </c>
      <c r="J142" s="124">
        <f t="shared" si="15"/>
        <v>473.7559774182</v>
      </c>
      <c r="K142" s="127">
        <v>0.0972414</v>
      </c>
      <c r="L142" s="126">
        <f t="shared" si="16"/>
        <v>0.01608843493905693</v>
      </c>
    </row>
    <row r="143" spans="1:12" ht="15.75">
      <c r="A143" s="45">
        <v>1953</v>
      </c>
      <c r="B143" s="123">
        <v>42618.35</v>
      </c>
      <c r="C143" s="122">
        <f t="shared" si="13"/>
        <v>0.0075026630588699295</v>
      </c>
      <c r="D143" s="123">
        <v>804.696</v>
      </c>
      <c r="E143" s="123">
        <v>557.029</v>
      </c>
      <c r="F143" s="123">
        <v>19.117</v>
      </c>
      <c r="G143" s="122">
        <f t="shared" si="17"/>
        <v>0.013070168131802382</v>
      </c>
      <c r="H143" s="123">
        <f t="shared" si="14"/>
        <v>29617.873780765003</v>
      </c>
      <c r="I143" s="127">
        <v>0.3050441</v>
      </c>
      <c r="J143" s="124">
        <f t="shared" si="15"/>
        <v>510.9580226564</v>
      </c>
      <c r="K143" s="127">
        <v>0.0827084</v>
      </c>
      <c r="L143" s="126">
        <f t="shared" si="16"/>
        <v>0.017251678038692837</v>
      </c>
    </row>
    <row r="144" spans="1:12" ht="15.75">
      <c r="A144" s="45">
        <v>1954</v>
      </c>
      <c r="B144" s="123">
        <v>42885.14</v>
      </c>
      <c r="C144" s="122">
        <f t="shared" si="13"/>
        <v>0.006259979562794005</v>
      </c>
      <c r="D144" s="123">
        <v>810.754</v>
      </c>
      <c r="E144" s="123">
        <v>518.92</v>
      </c>
      <c r="F144" s="123">
        <v>50.9</v>
      </c>
      <c r="G144" s="122">
        <f t="shared" si="17"/>
        <v>0.012100228657292478</v>
      </c>
      <c r="H144" s="123">
        <f t="shared" si="14"/>
        <v>29720.053874128003</v>
      </c>
      <c r="I144" s="127">
        <v>0.3069848</v>
      </c>
      <c r="J144" s="124">
        <f t="shared" si="15"/>
        <v>474.3339784639999</v>
      </c>
      <c r="K144" s="127">
        <v>0.0859208</v>
      </c>
      <c r="L144" s="126">
        <f t="shared" si="16"/>
        <v>0.01596006455684519</v>
      </c>
    </row>
    <row r="145" spans="1:12" ht="15.75">
      <c r="A145" s="45">
        <v>1955</v>
      </c>
      <c r="B145" s="123">
        <v>43227.87</v>
      </c>
      <c r="C145" s="122">
        <f t="shared" si="13"/>
        <v>0.007991812548589161</v>
      </c>
      <c r="D145" s="123">
        <v>805.917</v>
      </c>
      <c r="E145" s="123">
        <v>526.311</v>
      </c>
      <c r="F145" s="123">
        <v>119.989</v>
      </c>
      <c r="G145" s="122">
        <f t="shared" si="17"/>
        <v>0.012175270259672752</v>
      </c>
      <c r="H145" s="123">
        <f t="shared" si="14"/>
        <v>29884.619620211997</v>
      </c>
      <c r="I145" s="127">
        <v>0.3086724</v>
      </c>
      <c r="J145" s="124">
        <f t="shared" si="15"/>
        <v>483.9390171675001</v>
      </c>
      <c r="K145" s="127">
        <v>0.0805075</v>
      </c>
      <c r="L145" s="126">
        <f t="shared" si="16"/>
        <v>0.01619358129089906</v>
      </c>
    </row>
    <row r="146" spans="1:12" ht="15.75">
      <c r="A146" s="45">
        <v>1956</v>
      </c>
      <c r="B146" s="123">
        <v>43627.47</v>
      </c>
      <c r="C146" s="122">
        <f t="shared" si="13"/>
        <v>0.009244036312684445</v>
      </c>
      <c r="D146" s="123">
        <v>806.916</v>
      </c>
      <c r="E146" s="123">
        <v>545.816</v>
      </c>
      <c r="F146" s="123">
        <v>170.116</v>
      </c>
      <c r="G146" s="122">
        <f t="shared" si="17"/>
        <v>0.012510833197524404</v>
      </c>
      <c r="H146" s="123">
        <f t="shared" si="14"/>
        <v>30056.521583679</v>
      </c>
      <c r="I146" s="127">
        <v>0.3110643</v>
      </c>
      <c r="J146" s="124">
        <f t="shared" si="15"/>
        <v>506.2220161256</v>
      </c>
      <c r="K146" s="127">
        <v>0.0725409</v>
      </c>
      <c r="L146" s="126">
        <f t="shared" si="16"/>
        <v>0.01684233535528222</v>
      </c>
    </row>
    <row r="147" spans="1:12" ht="15.75">
      <c r="A147" s="45">
        <v>1957</v>
      </c>
      <c r="B147" s="123">
        <v>44058.68</v>
      </c>
      <c r="C147" s="122">
        <f t="shared" si="13"/>
        <v>0.00988391029780078</v>
      </c>
      <c r="D147" s="123">
        <v>816.467</v>
      </c>
      <c r="E147" s="123">
        <v>532.107</v>
      </c>
      <c r="F147" s="123">
        <v>220</v>
      </c>
      <c r="G147" s="122">
        <f t="shared" si="17"/>
        <v>0.012077234270295887</v>
      </c>
      <c r="H147" s="123">
        <f t="shared" si="14"/>
        <v>30232.797458052002</v>
      </c>
      <c r="I147" s="127">
        <v>0.3138061</v>
      </c>
      <c r="J147" s="124">
        <f t="shared" si="15"/>
        <v>493.54100206469997</v>
      </c>
      <c r="K147" s="127">
        <v>0.0724779</v>
      </c>
      <c r="L147" s="126">
        <f t="shared" si="16"/>
        <v>0.01632468853567018</v>
      </c>
    </row>
    <row r="148" spans="1:12" ht="15.75">
      <c r="A148" s="45">
        <v>1958</v>
      </c>
      <c r="B148" s="123">
        <v>44563.04</v>
      </c>
      <c r="C148" s="122">
        <f t="shared" si="13"/>
        <v>0.011447460523102304</v>
      </c>
      <c r="D148" s="123">
        <v>812.215</v>
      </c>
      <c r="E148" s="123">
        <v>500.596</v>
      </c>
      <c r="F148" s="123">
        <v>140</v>
      </c>
      <c r="G148" s="122">
        <f t="shared" si="17"/>
        <v>0.011233434702838944</v>
      </c>
      <c r="H148" s="123">
        <f t="shared" si="14"/>
        <v>30441.600856128</v>
      </c>
      <c r="I148" s="127">
        <v>0.3168868</v>
      </c>
      <c r="J148" s="124">
        <f t="shared" si="15"/>
        <v>465.31399392000003</v>
      </c>
      <c r="K148" s="127">
        <v>0.07048</v>
      </c>
      <c r="L148" s="126">
        <f t="shared" si="16"/>
        <v>0.01528546399774277</v>
      </c>
    </row>
    <row r="149" spans="1:12" ht="15.75">
      <c r="A149" s="149">
        <v>1959</v>
      </c>
      <c r="B149" s="143">
        <v>45014.66</v>
      </c>
      <c r="C149" s="142">
        <f t="shared" si="13"/>
        <v>0.010134407347434093</v>
      </c>
      <c r="D149" s="143">
        <v>829.249</v>
      </c>
      <c r="E149" s="143">
        <v>509.089</v>
      </c>
      <c r="F149" s="143">
        <v>129.975</v>
      </c>
      <c r="G149" s="142">
        <f t="shared" si="17"/>
        <v>0.011309404536211091</v>
      </c>
      <c r="H149" s="143">
        <f t="shared" si="14"/>
        <v>30627.988168398006</v>
      </c>
      <c r="I149" s="150">
        <v>0.3195997</v>
      </c>
      <c r="J149" s="145">
        <f t="shared" si="15"/>
        <v>474.556984041</v>
      </c>
      <c r="K149" s="150">
        <v>0.067831</v>
      </c>
      <c r="L149" s="146">
        <f t="shared" si="16"/>
        <v>0.015494226438635251</v>
      </c>
    </row>
    <row r="150" spans="1:12" ht="15.75">
      <c r="A150" s="45">
        <v>1960</v>
      </c>
      <c r="B150" s="123">
        <v>45464.8</v>
      </c>
      <c r="C150" s="122">
        <f t="shared" si="13"/>
        <v>0.009999853381098545</v>
      </c>
      <c r="D150" s="123">
        <v>819.819</v>
      </c>
      <c r="E150" s="123">
        <v>520.96</v>
      </c>
      <c r="F150" s="123">
        <v>140</v>
      </c>
      <c r="G150" s="122">
        <f t="shared" si="17"/>
        <v>0.011458534954514262</v>
      </c>
      <c r="H150" s="123">
        <f t="shared" si="14"/>
        <v>30799.94235432</v>
      </c>
      <c r="I150" s="127">
        <v>0.3225541</v>
      </c>
      <c r="J150" s="124">
        <f t="shared" si="15"/>
        <v>489.4990172160001</v>
      </c>
      <c r="K150" s="127">
        <v>0.0603904</v>
      </c>
      <c r="L150" s="126">
        <f t="shared" si="16"/>
        <v>0.015892854979559497</v>
      </c>
    </row>
    <row r="151" spans="1:12" ht="15.75">
      <c r="A151" s="45">
        <v>1961</v>
      </c>
      <c r="B151" s="123">
        <v>45903.66</v>
      </c>
      <c r="C151" s="122">
        <f t="shared" si="13"/>
        <v>0.009652742341327736</v>
      </c>
      <c r="D151" s="123">
        <v>838.633</v>
      </c>
      <c r="E151" s="123">
        <v>500.289</v>
      </c>
      <c r="F151" s="123">
        <v>180</v>
      </c>
      <c r="G151" s="122">
        <f t="shared" si="17"/>
        <v>0.01089867343911139</v>
      </c>
      <c r="H151" s="123">
        <f t="shared" si="14"/>
        <v>30912.621741474002</v>
      </c>
      <c r="I151" s="127">
        <v>0.3265761</v>
      </c>
      <c r="J151" s="124">
        <f t="shared" si="15"/>
        <v>469.5670029435</v>
      </c>
      <c r="K151" s="127">
        <v>0.0614085</v>
      </c>
      <c r="L151" s="126">
        <f t="shared" si="16"/>
        <v>0.015190138412411142</v>
      </c>
    </row>
    <row r="152" spans="1:12" ht="15.75">
      <c r="A152" s="45">
        <v>1962</v>
      </c>
      <c r="B152" s="123">
        <v>46422</v>
      </c>
      <c r="C152" s="122">
        <f t="shared" si="13"/>
        <v>0.011291910056845156</v>
      </c>
      <c r="D152" s="123">
        <v>832.353</v>
      </c>
      <c r="E152" s="123">
        <v>541.147</v>
      </c>
      <c r="F152" s="123">
        <v>860.2</v>
      </c>
      <c r="G152" s="122">
        <f t="shared" si="17"/>
        <v>0.01165712377751928</v>
      </c>
      <c r="H152" s="123">
        <f t="shared" si="14"/>
        <v>31040.2420614</v>
      </c>
      <c r="I152" s="127">
        <v>0.3313463</v>
      </c>
      <c r="J152" s="124">
        <f t="shared" si="15"/>
        <v>510.00501832930007</v>
      </c>
      <c r="K152" s="127">
        <v>0.0575481</v>
      </c>
      <c r="L152" s="126">
        <f t="shared" si="16"/>
        <v>0.016430445913420088</v>
      </c>
    </row>
    <row r="153" spans="1:12" ht="15.75">
      <c r="A153" s="45">
        <v>1963</v>
      </c>
      <c r="B153" s="123">
        <v>47573.41</v>
      </c>
      <c r="C153" s="122">
        <f t="shared" si="13"/>
        <v>0.024803110594114886</v>
      </c>
      <c r="D153" s="123">
        <v>868.876</v>
      </c>
      <c r="E153" s="123">
        <v>557.852</v>
      </c>
      <c r="F153" s="123">
        <v>174.599</v>
      </c>
      <c r="G153" s="122">
        <f t="shared" si="17"/>
        <v>0.011726130205928059</v>
      </c>
      <c r="H153" s="123">
        <f t="shared" si="14"/>
        <v>31668.991067988005</v>
      </c>
      <c r="I153" s="127">
        <v>0.3343132</v>
      </c>
      <c r="J153" s="124">
        <f t="shared" si="15"/>
        <v>526.0900269576</v>
      </c>
      <c r="K153" s="127">
        <v>0.0569362</v>
      </c>
      <c r="L153" s="126">
        <f t="shared" si="16"/>
        <v>0.016612149904876132</v>
      </c>
    </row>
    <row r="154" spans="1:12" ht="15.75">
      <c r="A154" s="45">
        <v>1964</v>
      </c>
      <c r="B154" s="123">
        <v>48059.03</v>
      </c>
      <c r="C154" s="122">
        <f t="shared" si="13"/>
        <v>0.010207803056371034</v>
      </c>
      <c r="D154" s="123">
        <v>877.804</v>
      </c>
      <c r="E154" s="123">
        <v>520.053</v>
      </c>
      <c r="F154" s="123">
        <v>145.02</v>
      </c>
      <c r="G154" s="122">
        <f aca="true" t="shared" si="18" ref="G154:G185">E154/B154</f>
        <v>0.010821129764791342</v>
      </c>
      <c r="H154" s="123">
        <f t="shared" si="14"/>
        <v>31847.628241019</v>
      </c>
      <c r="I154" s="127">
        <v>0.3373227</v>
      </c>
      <c r="J154" s="124">
        <f t="shared" si="15"/>
        <v>489.98800799580005</v>
      </c>
      <c r="K154" s="127">
        <v>0.0578114</v>
      </c>
      <c r="L154" s="126">
        <f t="shared" si="16"/>
        <v>0.01538538456577143</v>
      </c>
    </row>
    <row r="155" spans="1:12" ht="15.75">
      <c r="A155" s="45">
        <v>1965</v>
      </c>
      <c r="B155" s="123">
        <v>48561.8</v>
      </c>
      <c r="C155" s="122">
        <f aca="true" t="shared" si="19" ref="C155:C218">B155/B154-1</f>
        <v>0.010461509522768253</v>
      </c>
      <c r="D155" s="123">
        <v>865.688</v>
      </c>
      <c r="E155" s="123">
        <v>543.696</v>
      </c>
      <c r="F155" s="123">
        <v>70</v>
      </c>
      <c r="G155" s="122">
        <f t="shared" si="18"/>
        <v>0.011195960611015241</v>
      </c>
      <c r="H155" s="123">
        <f aca="true" t="shared" si="20" ref="H155:H218">(1-I155)*B155</f>
        <v>32050.53062246</v>
      </c>
      <c r="I155" s="127">
        <v>0.3400053</v>
      </c>
      <c r="J155" s="124">
        <f aca="true" t="shared" si="21" ref="J155:J218">(1-K155)*E155</f>
        <v>515.0700250128</v>
      </c>
      <c r="K155" s="127">
        <v>0.0526507</v>
      </c>
      <c r="L155" s="126">
        <f aca="true" t="shared" si="22" ref="L155:L218">(1-K155)*G155/(1-I155)</f>
        <v>0.01607056154795313</v>
      </c>
    </row>
    <row r="156" spans="1:12" ht="15.75">
      <c r="A156" s="45">
        <v>1966</v>
      </c>
      <c r="B156" s="123">
        <v>48953.79</v>
      </c>
      <c r="C156" s="122">
        <f t="shared" si="19"/>
        <v>0.008071982504767039</v>
      </c>
      <c r="D156" s="123">
        <v>863.527</v>
      </c>
      <c r="E156" s="123">
        <v>528.782</v>
      </c>
      <c r="F156" s="123">
        <v>85</v>
      </c>
      <c r="G156" s="122">
        <f t="shared" si="18"/>
        <v>0.01080165601069907</v>
      </c>
      <c r="H156" s="123">
        <f t="shared" si="20"/>
        <v>32195.218777245</v>
      </c>
      <c r="I156" s="127">
        <v>0.3423345</v>
      </c>
      <c r="J156" s="124">
        <f t="shared" si="21"/>
        <v>500.3529875776</v>
      </c>
      <c r="K156" s="127">
        <v>0.0537632</v>
      </c>
      <c r="L156" s="126">
        <f t="shared" si="22"/>
        <v>0.015541220298563104</v>
      </c>
    </row>
    <row r="157" spans="1:12" ht="15.75">
      <c r="A157" s="45">
        <v>1967</v>
      </c>
      <c r="B157" s="123">
        <v>49373.54</v>
      </c>
      <c r="C157" s="122">
        <f t="shared" si="19"/>
        <v>0.008574412726777725</v>
      </c>
      <c r="D157" s="123">
        <v>840.568</v>
      </c>
      <c r="E157" s="123">
        <v>543.033</v>
      </c>
      <c r="F157" s="123">
        <v>52</v>
      </c>
      <c r="G157" s="122">
        <f t="shared" si="18"/>
        <v>0.010998461929203375</v>
      </c>
      <c r="H157" s="123">
        <f t="shared" si="20"/>
        <v>32559.67719424</v>
      </c>
      <c r="I157" s="127">
        <v>0.340544</v>
      </c>
      <c r="J157" s="124">
        <f t="shared" si="21"/>
        <v>515.6820025857</v>
      </c>
      <c r="K157" s="127">
        <v>0.0503671</v>
      </c>
      <c r="L157" s="126">
        <f t="shared" si="22"/>
        <v>0.01583805636368309</v>
      </c>
    </row>
    <row r="158" spans="1:12" ht="15.75">
      <c r="A158" s="45">
        <v>1968</v>
      </c>
      <c r="B158" s="123">
        <v>49723.07</v>
      </c>
      <c r="C158" s="122">
        <f t="shared" si="19"/>
        <v>0.007079297939746709</v>
      </c>
      <c r="D158" s="123">
        <v>835.796</v>
      </c>
      <c r="E158" s="123">
        <v>553.441</v>
      </c>
      <c r="F158" s="123">
        <v>102.308</v>
      </c>
      <c r="G158" s="122">
        <f t="shared" si="18"/>
        <v>0.011130467205665299</v>
      </c>
      <c r="H158" s="123">
        <f t="shared" si="20"/>
        <v>32934.12513757</v>
      </c>
      <c r="I158" s="127">
        <v>0.337649</v>
      </c>
      <c r="J158" s="124">
        <f t="shared" si="21"/>
        <v>526.1450131595001</v>
      </c>
      <c r="K158" s="127">
        <v>0.0493205</v>
      </c>
      <c r="L158" s="126">
        <f t="shared" si="22"/>
        <v>0.015975679055135847</v>
      </c>
    </row>
    <row r="159" spans="1:12" ht="15.75">
      <c r="A159" s="45">
        <v>1969</v>
      </c>
      <c r="B159" s="123">
        <v>50107.74</v>
      </c>
      <c r="C159" s="122">
        <f t="shared" si="19"/>
        <v>0.0077362479830791475</v>
      </c>
      <c r="D159" s="123">
        <v>842.245</v>
      </c>
      <c r="E159" s="123">
        <v>573.335</v>
      </c>
      <c r="F159" s="123">
        <v>151.574</v>
      </c>
      <c r="G159" s="122">
        <f t="shared" si="18"/>
        <v>0.01144204468211897</v>
      </c>
      <c r="H159" s="123">
        <f t="shared" si="20"/>
        <v>33350.644449137995</v>
      </c>
      <c r="I159" s="127">
        <v>0.3344213</v>
      </c>
      <c r="J159" s="124">
        <f t="shared" si="21"/>
        <v>546.2870040390001</v>
      </c>
      <c r="K159" s="127">
        <v>0.0471766</v>
      </c>
      <c r="L159" s="126">
        <f t="shared" si="22"/>
        <v>0.016380103385172207</v>
      </c>
    </row>
    <row r="160" spans="1:12" ht="15.75">
      <c r="A160" s="147">
        <v>1970</v>
      </c>
      <c r="B160" s="136">
        <v>50528.22</v>
      </c>
      <c r="C160" s="135">
        <f t="shared" si="19"/>
        <v>0.008391517957106132</v>
      </c>
      <c r="D160" s="136">
        <v>850.381</v>
      </c>
      <c r="E160" s="136">
        <v>542.277</v>
      </c>
      <c r="F160" s="136">
        <v>179.911</v>
      </c>
      <c r="G160" s="135">
        <f t="shared" si="18"/>
        <v>0.010732161156676408</v>
      </c>
      <c r="H160" s="136">
        <f t="shared" si="20"/>
        <v>33779.959350029996</v>
      </c>
      <c r="I160" s="148">
        <v>0.3314635</v>
      </c>
      <c r="J160" s="138">
        <f t="shared" si="21"/>
        <v>516.6579907782</v>
      </c>
      <c r="K160" s="148">
        <v>0.0472434</v>
      </c>
      <c r="L160" s="139">
        <f t="shared" si="22"/>
        <v>0.015294807948836123</v>
      </c>
    </row>
    <row r="161" spans="1:12" ht="15.75">
      <c r="A161" s="45">
        <v>1971</v>
      </c>
      <c r="B161" s="123">
        <v>51016.23</v>
      </c>
      <c r="C161" s="122">
        <f t="shared" si="19"/>
        <v>0.009658167257821537</v>
      </c>
      <c r="D161" s="123">
        <v>881.284</v>
      </c>
      <c r="E161" s="123">
        <v>554.151</v>
      </c>
      <c r="F161" s="123">
        <v>142.586</v>
      </c>
      <c r="G161" s="122">
        <f t="shared" si="18"/>
        <v>0.01086224913130586</v>
      </c>
      <c r="H161" s="123">
        <f t="shared" si="20"/>
        <v>34244.287273890004</v>
      </c>
      <c r="I161" s="127">
        <v>0.328757</v>
      </c>
      <c r="J161" s="124">
        <f t="shared" si="21"/>
        <v>528.5200200423</v>
      </c>
      <c r="K161" s="127">
        <v>0.0462527</v>
      </c>
      <c r="L161" s="126">
        <f t="shared" si="22"/>
        <v>0.015433815743196291</v>
      </c>
    </row>
    <row r="162" spans="1:12" ht="15.75">
      <c r="A162" s="45">
        <v>1972</v>
      </c>
      <c r="B162" s="123">
        <v>51485.95</v>
      </c>
      <c r="C162" s="122">
        <f t="shared" si="19"/>
        <v>0.009207266001427294</v>
      </c>
      <c r="D162" s="123">
        <v>877.506</v>
      </c>
      <c r="E162" s="123">
        <v>549.9</v>
      </c>
      <c r="F162" s="123">
        <v>102.314</v>
      </c>
      <c r="G162" s="122">
        <f t="shared" si="18"/>
        <v>0.01068058373206671</v>
      </c>
      <c r="H162" s="123">
        <f t="shared" si="20"/>
        <v>34635.334814085</v>
      </c>
      <c r="I162" s="127">
        <v>0.3272857</v>
      </c>
      <c r="J162" s="124">
        <f t="shared" si="21"/>
        <v>525.28900554</v>
      </c>
      <c r="K162" s="127">
        <v>0.0447554</v>
      </c>
      <c r="L162" s="126">
        <f t="shared" si="22"/>
        <v>0.015166274798832985</v>
      </c>
    </row>
    <row r="163" spans="1:12" ht="15.75">
      <c r="A163" s="45">
        <v>1973</v>
      </c>
      <c r="B163" s="123">
        <v>51915.87</v>
      </c>
      <c r="C163" s="122">
        <f t="shared" si="19"/>
        <v>0.00835023924002587</v>
      </c>
      <c r="D163" s="123">
        <v>857.186</v>
      </c>
      <c r="E163" s="123">
        <v>558.782</v>
      </c>
      <c r="F163" s="123">
        <v>106.448</v>
      </c>
      <c r="G163" s="122">
        <f t="shared" si="18"/>
        <v>0.010763221342529751</v>
      </c>
      <c r="H163" s="123">
        <f t="shared" si="20"/>
        <v>35014.004381538</v>
      </c>
      <c r="I163" s="127">
        <v>0.3255626</v>
      </c>
      <c r="J163" s="124">
        <f t="shared" si="21"/>
        <v>534.9610115836001</v>
      </c>
      <c r="K163" s="127">
        <v>0.0426302</v>
      </c>
      <c r="L163" s="126">
        <f t="shared" si="22"/>
        <v>0.015278487023485708</v>
      </c>
    </row>
    <row r="164" spans="1:12" ht="15.75">
      <c r="A164" s="45">
        <v>1974</v>
      </c>
      <c r="B164" s="123">
        <v>52320.72</v>
      </c>
      <c r="C164" s="122">
        <f t="shared" si="19"/>
        <v>0.007798193500369033</v>
      </c>
      <c r="D164" s="123">
        <v>801.218</v>
      </c>
      <c r="E164" s="123">
        <v>552.551</v>
      </c>
      <c r="F164" s="123">
        <v>30.608</v>
      </c>
      <c r="G164" s="122">
        <f t="shared" si="18"/>
        <v>0.01056084472843646</v>
      </c>
      <c r="H164" s="123">
        <f t="shared" si="20"/>
        <v>35378.506981488004</v>
      </c>
      <c r="I164" s="127">
        <v>0.3238146</v>
      </c>
      <c r="J164" s="124">
        <f t="shared" si="21"/>
        <v>530.5700239241</v>
      </c>
      <c r="K164" s="127">
        <v>0.0397809</v>
      </c>
      <c r="L164" s="126">
        <f t="shared" si="22"/>
        <v>0.014996959148155228</v>
      </c>
    </row>
    <row r="165" spans="1:12" ht="15.75">
      <c r="A165" s="45">
        <v>1975</v>
      </c>
      <c r="B165" s="123">
        <v>52600</v>
      </c>
      <c r="C165" s="122">
        <f t="shared" si="19"/>
        <v>0.005337847032686138</v>
      </c>
      <c r="D165" s="123">
        <v>745.065</v>
      </c>
      <c r="E165" s="123">
        <v>560.353</v>
      </c>
      <c r="F165" s="123">
        <v>13.626</v>
      </c>
      <c r="G165" s="122">
        <f t="shared" si="18"/>
        <v>0.010653098859315589</v>
      </c>
      <c r="H165" s="123">
        <f t="shared" si="20"/>
        <v>35711.93366</v>
      </c>
      <c r="I165" s="127">
        <v>0.3210659</v>
      </c>
      <c r="J165" s="124">
        <f t="shared" si="21"/>
        <v>540.4359810738999</v>
      </c>
      <c r="K165" s="127">
        <v>0.0355437</v>
      </c>
      <c r="L165" s="126">
        <f t="shared" si="22"/>
        <v>0.015133204105361234</v>
      </c>
    </row>
    <row r="166" spans="1:12" ht="15.75">
      <c r="A166" s="45">
        <v>1976</v>
      </c>
      <c r="B166" s="123">
        <v>52798.34</v>
      </c>
      <c r="C166" s="122">
        <f t="shared" si="19"/>
        <v>0.0037707224334599942</v>
      </c>
      <c r="D166" s="123">
        <v>720.395</v>
      </c>
      <c r="E166" s="123">
        <v>557.114</v>
      </c>
      <c r="F166" s="123">
        <v>57.386</v>
      </c>
      <c r="G166" s="122">
        <f t="shared" si="18"/>
        <v>0.010551733255250072</v>
      </c>
      <c r="H166" s="123">
        <f t="shared" si="20"/>
        <v>35989.127848058</v>
      </c>
      <c r="I166" s="127">
        <v>0.3183663</v>
      </c>
      <c r="J166" s="124">
        <f t="shared" si="21"/>
        <v>538.682997538</v>
      </c>
      <c r="K166" s="127">
        <v>0.033083</v>
      </c>
      <c r="L166" s="126">
        <f t="shared" si="22"/>
        <v>0.014967936978419104</v>
      </c>
    </row>
    <row r="167" spans="1:12" ht="15.75">
      <c r="A167" s="45">
        <v>1977</v>
      </c>
      <c r="B167" s="123">
        <v>53019</v>
      </c>
      <c r="C167" s="122">
        <f t="shared" si="19"/>
        <v>0.0041792980612649355</v>
      </c>
      <c r="D167" s="123">
        <v>744.744</v>
      </c>
      <c r="E167" s="123">
        <v>536.221</v>
      </c>
      <c r="F167" s="123">
        <v>44.038</v>
      </c>
      <c r="G167" s="122">
        <f t="shared" si="18"/>
        <v>0.010113751673928214</v>
      </c>
      <c r="H167" s="123">
        <f t="shared" si="20"/>
        <v>36315.4117671</v>
      </c>
      <c r="I167" s="127">
        <v>0.3150491</v>
      </c>
      <c r="J167" s="124">
        <f t="shared" si="21"/>
        <v>518.4329943891</v>
      </c>
      <c r="K167" s="127">
        <v>0.0331729</v>
      </c>
      <c r="L167" s="126">
        <f t="shared" si="22"/>
        <v>0.014275839627372066</v>
      </c>
    </row>
    <row r="168" spans="1:12" ht="15.75">
      <c r="A168" s="45">
        <v>1978</v>
      </c>
      <c r="B168" s="123">
        <v>53271.57</v>
      </c>
      <c r="C168" s="122">
        <f t="shared" si="19"/>
        <v>0.004763763933684162</v>
      </c>
      <c r="D168" s="123">
        <v>737.062</v>
      </c>
      <c r="E168" s="123">
        <v>546.916</v>
      </c>
      <c r="F168" s="123">
        <v>19.361</v>
      </c>
      <c r="G168" s="122">
        <f t="shared" si="18"/>
        <v>0.010266564323146475</v>
      </c>
      <c r="H168" s="123">
        <f t="shared" si="20"/>
        <v>36658.836222657</v>
      </c>
      <c r="I168" s="127">
        <v>0.3118499</v>
      </c>
      <c r="J168" s="124">
        <f t="shared" si="21"/>
        <v>530.077003276</v>
      </c>
      <c r="K168" s="127">
        <v>0.030789</v>
      </c>
      <c r="L168" s="126">
        <f t="shared" si="22"/>
        <v>0.014459733529358084</v>
      </c>
    </row>
    <row r="169" spans="1:12" ht="15.75">
      <c r="A169" s="149">
        <v>1979</v>
      </c>
      <c r="B169" s="143">
        <v>53481.07</v>
      </c>
      <c r="C169" s="142">
        <f t="shared" si="19"/>
        <v>0.003932679288408458</v>
      </c>
      <c r="D169" s="143">
        <v>757.354</v>
      </c>
      <c r="E169" s="143">
        <v>541.805</v>
      </c>
      <c r="F169" s="143">
        <v>34.765</v>
      </c>
      <c r="G169" s="142">
        <f t="shared" si="18"/>
        <v>0.010130780853861</v>
      </c>
      <c r="H169" s="143">
        <f t="shared" si="20"/>
        <v>36970.148056678</v>
      </c>
      <c r="I169" s="150">
        <v>0.3087246</v>
      </c>
      <c r="J169" s="145">
        <f t="shared" si="21"/>
        <v>525.435012091</v>
      </c>
      <c r="K169" s="150">
        <v>0.0302138</v>
      </c>
      <c r="L169" s="146">
        <f t="shared" si="22"/>
        <v>0.014212412979398101</v>
      </c>
    </row>
    <row r="170" spans="1:12" ht="15.75">
      <c r="A170" s="45">
        <v>1980</v>
      </c>
      <c r="B170" s="123">
        <v>53731.39</v>
      </c>
      <c r="C170" s="122">
        <f t="shared" si="19"/>
        <v>0.004680534626551047</v>
      </c>
      <c r="D170" s="123">
        <v>800.376</v>
      </c>
      <c r="E170" s="123">
        <v>547.107</v>
      </c>
      <c r="F170" s="123">
        <v>43.974</v>
      </c>
      <c r="G170" s="122">
        <f t="shared" si="18"/>
        <v>0.010182260313757005</v>
      </c>
      <c r="H170" s="123">
        <f t="shared" si="20"/>
        <v>37312.764381646004</v>
      </c>
      <c r="I170" s="127">
        <v>0.3055686</v>
      </c>
      <c r="J170" s="124">
        <f t="shared" si="21"/>
        <v>530.2559949785999</v>
      </c>
      <c r="K170" s="127">
        <v>0.0308002</v>
      </c>
      <c r="L170" s="126">
        <f t="shared" si="22"/>
        <v>0.014211115251472249</v>
      </c>
    </row>
    <row r="171" spans="1:12" ht="15.75">
      <c r="A171" s="45">
        <v>1981</v>
      </c>
      <c r="B171" s="123">
        <v>54028.63</v>
      </c>
      <c r="C171" s="122">
        <f t="shared" si="19"/>
        <v>0.005531961856933165</v>
      </c>
      <c r="D171" s="123">
        <v>805.483</v>
      </c>
      <c r="E171" s="123">
        <v>554.823</v>
      </c>
      <c r="F171" s="123">
        <v>55.71</v>
      </c>
      <c r="G171" s="122">
        <f t="shared" si="18"/>
        <v>0.010269055498908634</v>
      </c>
      <c r="H171" s="123">
        <f t="shared" si="20"/>
        <v>37648.910717337996</v>
      </c>
      <c r="I171" s="127">
        <v>0.3031674</v>
      </c>
      <c r="J171" s="124">
        <f t="shared" si="21"/>
        <v>538.5340070253</v>
      </c>
      <c r="K171" s="127">
        <v>0.0293589</v>
      </c>
      <c r="L171" s="126">
        <f t="shared" si="22"/>
        <v>0.014304105929346195</v>
      </c>
    </row>
    <row r="172" spans="1:12" ht="15.75">
      <c r="A172" s="45">
        <v>1982</v>
      </c>
      <c r="B172" s="123">
        <v>54335</v>
      </c>
      <c r="C172" s="122">
        <f t="shared" si="19"/>
        <v>0.0056705120970124145</v>
      </c>
      <c r="D172" s="123">
        <v>797.223</v>
      </c>
      <c r="E172" s="123">
        <v>543.104</v>
      </c>
      <c r="F172" s="123">
        <v>60.865</v>
      </c>
      <c r="G172" s="122">
        <f t="shared" si="18"/>
        <v>0.00999547253151744</v>
      </c>
      <c r="H172" s="123">
        <f t="shared" si="20"/>
        <v>38007.995387</v>
      </c>
      <c r="I172" s="127">
        <v>0.3004878</v>
      </c>
      <c r="J172" s="124">
        <f t="shared" si="21"/>
        <v>527.5610152448</v>
      </c>
      <c r="K172" s="127">
        <v>0.0286188</v>
      </c>
      <c r="L172" s="126">
        <f t="shared" si="22"/>
        <v>0.013880264135825576</v>
      </c>
    </row>
    <row r="173" spans="1:12" ht="15.75">
      <c r="A173" s="45">
        <v>1983</v>
      </c>
      <c r="B173" s="123">
        <v>54649.98</v>
      </c>
      <c r="C173" s="122">
        <f t="shared" si="19"/>
        <v>0.005797000092021776</v>
      </c>
      <c r="D173" s="123">
        <v>748.525</v>
      </c>
      <c r="E173" s="123">
        <v>559.655</v>
      </c>
      <c r="F173" s="123">
        <v>56</v>
      </c>
      <c r="G173" s="122">
        <f t="shared" si="18"/>
        <v>0.010240717379951464</v>
      </c>
      <c r="H173" s="123">
        <f t="shared" si="20"/>
        <v>38347.240631238</v>
      </c>
      <c r="I173" s="127">
        <v>0.2983119</v>
      </c>
      <c r="J173" s="124">
        <f t="shared" si="21"/>
        <v>544.955997218</v>
      </c>
      <c r="K173" s="127">
        <v>0.0262644</v>
      </c>
      <c r="L173" s="126">
        <f t="shared" si="22"/>
        <v>0.014211087636226792</v>
      </c>
    </row>
    <row r="174" spans="1:12" ht="15.75">
      <c r="A174" s="45">
        <v>1984</v>
      </c>
      <c r="B174" s="123">
        <v>54894.85</v>
      </c>
      <c r="C174" s="122">
        <f t="shared" si="19"/>
        <v>0.004480696973722553</v>
      </c>
      <c r="D174" s="123">
        <v>759.939</v>
      </c>
      <c r="E174" s="123">
        <v>542.49</v>
      </c>
      <c r="F174" s="123">
        <v>45</v>
      </c>
      <c r="G174" s="122">
        <f t="shared" si="18"/>
        <v>0.00988234779765315</v>
      </c>
      <c r="H174" s="123">
        <f t="shared" si="20"/>
        <v>38695.63228131</v>
      </c>
      <c r="I174" s="127">
        <v>0.2950954</v>
      </c>
      <c r="J174" s="124">
        <f t="shared" si="21"/>
        <v>528.951022821</v>
      </c>
      <c r="K174" s="127">
        <v>0.0249571</v>
      </c>
      <c r="L174" s="126">
        <f t="shared" si="22"/>
        <v>0.013669527841685729</v>
      </c>
    </row>
    <row r="175" spans="1:12" ht="15.75">
      <c r="A175" s="45">
        <v>1985</v>
      </c>
      <c r="B175" s="123">
        <v>55157.3</v>
      </c>
      <c r="C175" s="122">
        <f t="shared" si="19"/>
        <v>0.004780958505214983</v>
      </c>
      <c r="D175" s="123">
        <v>768.431</v>
      </c>
      <c r="E175" s="123">
        <v>552.496</v>
      </c>
      <c r="F175" s="123">
        <v>38</v>
      </c>
      <c r="G175" s="122">
        <f t="shared" si="18"/>
        <v>0.010016733959058909</v>
      </c>
      <c r="H175" s="123">
        <f t="shared" si="20"/>
        <v>39065.483153069996</v>
      </c>
      <c r="I175" s="127">
        <v>0.2917441</v>
      </c>
      <c r="J175" s="124">
        <f t="shared" si="21"/>
        <v>539.251013392</v>
      </c>
      <c r="K175" s="127">
        <v>0.023973</v>
      </c>
      <c r="L175" s="126">
        <f t="shared" si="22"/>
        <v>0.013803771766473657</v>
      </c>
    </row>
    <row r="176" spans="1:12" ht="15.75">
      <c r="A176" s="45">
        <v>1986</v>
      </c>
      <c r="B176" s="123">
        <v>55411.24</v>
      </c>
      <c r="C176" s="122">
        <f t="shared" si="19"/>
        <v>0.0046039236873449685</v>
      </c>
      <c r="D176" s="123">
        <v>778.468</v>
      </c>
      <c r="E176" s="123">
        <v>546.926</v>
      </c>
      <c r="F176" s="123">
        <v>39</v>
      </c>
      <c r="G176" s="122">
        <f t="shared" si="18"/>
        <v>0.009870307901429386</v>
      </c>
      <c r="H176" s="123">
        <f t="shared" si="20"/>
        <v>39411.848432515995</v>
      </c>
      <c r="I176" s="127">
        <v>0.2887391</v>
      </c>
      <c r="J176" s="124">
        <f t="shared" si="21"/>
        <v>533.9530246652</v>
      </c>
      <c r="K176" s="127">
        <v>0.0237198</v>
      </c>
      <c r="L176" s="126">
        <f t="shared" si="22"/>
        <v>0.013548033038325405</v>
      </c>
    </row>
    <row r="177" spans="1:12" ht="15.75">
      <c r="A177" s="45">
        <v>1987</v>
      </c>
      <c r="B177" s="123">
        <v>55681.78</v>
      </c>
      <c r="C177" s="122">
        <f t="shared" si="19"/>
        <v>0.004882402920418416</v>
      </c>
      <c r="D177" s="123">
        <v>767.828</v>
      </c>
      <c r="E177" s="123">
        <v>527.466</v>
      </c>
      <c r="F177" s="123">
        <v>44</v>
      </c>
      <c r="G177" s="122">
        <f t="shared" si="18"/>
        <v>0.009472865271189247</v>
      </c>
      <c r="H177" s="123">
        <f t="shared" si="20"/>
        <v>39762.147507236</v>
      </c>
      <c r="I177" s="127">
        <v>0.2859038</v>
      </c>
      <c r="J177" s="124">
        <f t="shared" si="21"/>
        <v>515.2840144902</v>
      </c>
      <c r="K177" s="127">
        <v>0.0230953</v>
      </c>
      <c r="L177" s="126">
        <f t="shared" si="22"/>
        <v>0.012959159572465935</v>
      </c>
    </row>
    <row r="178" spans="1:12" ht="15.75">
      <c r="A178" s="45">
        <v>1988</v>
      </c>
      <c r="B178" s="123">
        <v>55966.14</v>
      </c>
      <c r="C178" s="122">
        <f t="shared" si="19"/>
        <v>0.0051068769712463435</v>
      </c>
      <c r="D178" s="123">
        <v>771.268</v>
      </c>
      <c r="E178" s="123">
        <v>524.6</v>
      </c>
      <c r="F178" s="123">
        <v>57</v>
      </c>
      <c r="G178" s="122">
        <f t="shared" si="18"/>
        <v>0.009373524777660206</v>
      </c>
      <c r="H178" s="123">
        <f t="shared" si="20"/>
        <v>40113.4510143</v>
      </c>
      <c r="I178" s="127">
        <v>0.283255</v>
      </c>
      <c r="J178" s="124">
        <f t="shared" si="21"/>
        <v>512.48399578</v>
      </c>
      <c r="K178" s="127">
        <v>0.0230957</v>
      </c>
      <c r="L178" s="126">
        <f t="shared" si="22"/>
        <v>0.012775864026191741</v>
      </c>
    </row>
    <row r="179" spans="1:12" ht="15.75">
      <c r="A179" s="45">
        <v>1989</v>
      </c>
      <c r="B179" s="123">
        <v>56269.81</v>
      </c>
      <c r="C179" s="122">
        <f t="shared" si="19"/>
        <v>0.005425959338986042</v>
      </c>
      <c r="D179" s="123">
        <v>765.473</v>
      </c>
      <c r="E179" s="123">
        <v>529.283</v>
      </c>
      <c r="F179" s="123">
        <v>71</v>
      </c>
      <c r="G179" s="122">
        <f t="shared" si="18"/>
        <v>0.009406162914003088</v>
      </c>
      <c r="H179" s="123">
        <f t="shared" si="20"/>
        <v>40476.742490692</v>
      </c>
      <c r="I179" s="127">
        <v>0.2806668</v>
      </c>
      <c r="J179" s="124">
        <f t="shared" si="21"/>
        <v>517.4930094617999</v>
      </c>
      <c r="K179" s="127">
        <v>0.0222754</v>
      </c>
      <c r="L179" s="126">
        <f t="shared" si="22"/>
        <v>0.012784947049056687</v>
      </c>
    </row>
    <row r="180" spans="1:12" ht="15.75">
      <c r="A180" s="147">
        <v>1990</v>
      </c>
      <c r="B180" s="136">
        <v>56577</v>
      </c>
      <c r="C180" s="135">
        <f t="shared" si="19"/>
        <v>0.005459232935032254</v>
      </c>
      <c r="D180" s="136">
        <v>762.407</v>
      </c>
      <c r="E180" s="136">
        <v>526.201</v>
      </c>
      <c r="F180" s="136">
        <v>27.455</v>
      </c>
      <c r="G180" s="135">
        <f t="shared" si="18"/>
        <v>0.00930061685844071</v>
      </c>
      <c r="H180" s="136">
        <f t="shared" si="20"/>
        <v>40857.3521196</v>
      </c>
      <c r="I180" s="148">
        <v>0.2778452</v>
      </c>
      <c r="J180" s="138">
        <f t="shared" si="21"/>
        <v>514.9259859328</v>
      </c>
      <c r="K180" s="148">
        <v>0.0214272</v>
      </c>
      <c r="L180" s="139">
        <f t="shared" si="22"/>
        <v>0.012603019021533237</v>
      </c>
    </row>
    <row r="181" spans="1:12" ht="15.75">
      <c r="A181" s="45">
        <v>1991</v>
      </c>
      <c r="B181" s="123">
        <v>56840.66</v>
      </c>
      <c r="C181" s="122">
        <f t="shared" si="19"/>
        <v>0.004660197606801475</v>
      </c>
      <c r="D181" s="123">
        <v>759.056</v>
      </c>
      <c r="E181" s="123">
        <v>524.685</v>
      </c>
      <c r="F181" s="123">
        <v>35.501</v>
      </c>
      <c r="G181" s="122">
        <f t="shared" si="18"/>
        <v>0.0092308041461869</v>
      </c>
      <c r="H181" s="123">
        <f t="shared" si="20"/>
        <v>41235.204582716004</v>
      </c>
      <c r="I181" s="127">
        <v>0.2745474</v>
      </c>
      <c r="J181" s="124">
        <f t="shared" si="21"/>
        <v>513.5370178049999</v>
      </c>
      <c r="K181" s="127">
        <v>0.021247</v>
      </c>
      <c r="L181" s="126">
        <f t="shared" si="22"/>
        <v>0.0124538491563651</v>
      </c>
    </row>
    <row r="182" spans="1:12" ht="15.75">
      <c r="A182" s="45">
        <v>1992</v>
      </c>
      <c r="B182" s="123">
        <v>57110.53</v>
      </c>
      <c r="C182" s="122">
        <f t="shared" si="19"/>
        <v>0.004747833681030267</v>
      </c>
      <c r="D182" s="123">
        <v>743.658</v>
      </c>
      <c r="E182" s="123">
        <v>521.53</v>
      </c>
      <c r="F182" s="123">
        <v>36.5</v>
      </c>
      <c r="G182" s="122">
        <f t="shared" si="18"/>
        <v>0.009131941167416937</v>
      </c>
      <c r="H182" s="123">
        <f t="shared" si="20"/>
        <v>41637.014423905995</v>
      </c>
      <c r="I182" s="127">
        <v>0.2709398</v>
      </c>
      <c r="J182" s="124">
        <f t="shared" si="21"/>
        <v>511.309993814</v>
      </c>
      <c r="K182" s="127">
        <v>0.0195962</v>
      </c>
      <c r="L182" s="126">
        <f t="shared" si="22"/>
        <v>0.012280179087971065</v>
      </c>
    </row>
    <row r="183" spans="1:12" ht="15.75">
      <c r="A183" s="45">
        <v>1993</v>
      </c>
      <c r="B183" s="123">
        <v>57369.16</v>
      </c>
      <c r="C183" s="122">
        <f t="shared" si="19"/>
        <v>0.0045285869348437036</v>
      </c>
      <c r="D183" s="123">
        <v>711.61</v>
      </c>
      <c r="E183" s="123">
        <v>532.263</v>
      </c>
      <c r="F183" s="123">
        <v>16.5</v>
      </c>
      <c r="G183" s="122">
        <f t="shared" si="18"/>
        <v>0.009277859393444143</v>
      </c>
      <c r="H183" s="123">
        <f t="shared" si="20"/>
        <v>42038.686219</v>
      </c>
      <c r="I183" s="127">
        <v>0.267225</v>
      </c>
      <c r="J183" s="124">
        <f t="shared" si="21"/>
        <v>522.5669778342</v>
      </c>
      <c r="K183" s="127">
        <v>0.0182166</v>
      </c>
      <c r="L183" s="126">
        <f t="shared" si="22"/>
        <v>0.012430621050141626</v>
      </c>
    </row>
    <row r="184" spans="1:12" ht="15.75">
      <c r="A184" s="45">
        <v>1994</v>
      </c>
      <c r="B184" s="123">
        <v>57565.01</v>
      </c>
      <c r="C184" s="122">
        <f t="shared" si="19"/>
        <v>0.003413855109609454</v>
      </c>
      <c r="D184" s="123">
        <v>710.993</v>
      </c>
      <c r="E184" s="123">
        <v>519.965</v>
      </c>
      <c r="F184" s="123">
        <v>-3.501</v>
      </c>
      <c r="G184" s="122">
        <f t="shared" si="18"/>
        <v>0.009032657164482382</v>
      </c>
      <c r="H184" s="123">
        <f t="shared" si="20"/>
        <v>42385.23199302</v>
      </c>
      <c r="I184" s="127">
        <v>0.263698</v>
      </c>
      <c r="J184" s="124">
        <f t="shared" si="21"/>
        <v>511.1159756475</v>
      </c>
      <c r="K184" s="127">
        <v>0.0170185</v>
      </c>
      <c r="L184" s="126">
        <f t="shared" si="22"/>
        <v>0.012058822179660842</v>
      </c>
    </row>
    <row r="185" spans="1:12" ht="15.75">
      <c r="A185" s="45">
        <v>1995</v>
      </c>
      <c r="B185" s="123">
        <v>57752.54</v>
      </c>
      <c r="C185" s="122">
        <f t="shared" si="19"/>
        <v>0.003257708111229274</v>
      </c>
      <c r="D185" s="123">
        <v>729.609</v>
      </c>
      <c r="E185" s="123">
        <v>531.618</v>
      </c>
      <c r="F185" s="123">
        <v>-14.567</v>
      </c>
      <c r="G185" s="122">
        <f t="shared" si="18"/>
        <v>0.009205101628430542</v>
      </c>
      <c r="H185" s="123">
        <f t="shared" si="20"/>
        <v>42668.177178416</v>
      </c>
      <c r="I185" s="127">
        <v>0.2611896</v>
      </c>
      <c r="J185" s="124">
        <f t="shared" si="21"/>
        <v>523.5899834202</v>
      </c>
      <c r="K185" s="127">
        <v>0.0151011</v>
      </c>
      <c r="L185" s="126">
        <f t="shared" si="22"/>
        <v>0.01227120580358567</v>
      </c>
    </row>
    <row r="186" spans="1:12" ht="15.75">
      <c r="A186" s="45">
        <v>1996</v>
      </c>
      <c r="B186" s="123">
        <v>57935.96</v>
      </c>
      <c r="C186" s="122">
        <f t="shared" si="19"/>
        <v>0.0031759642086737205</v>
      </c>
      <c r="D186" s="123">
        <v>734.338</v>
      </c>
      <c r="E186" s="123">
        <v>535.775</v>
      </c>
      <c r="F186" s="123">
        <v>-18.504</v>
      </c>
      <c r="G186" s="122">
        <f aca="true" t="shared" si="23" ref="G186:G217">E186/B186</f>
        <v>0.009247710748212337</v>
      </c>
      <c r="H186" s="123">
        <f t="shared" si="20"/>
        <v>42877.731938863995</v>
      </c>
      <c r="I186" s="127">
        <v>0.2599116</v>
      </c>
      <c r="J186" s="124">
        <f t="shared" si="21"/>
        <v>527.986010205</v>
      </c>
      <c r="K186" s="127">
        <v>0.0145378</v>
      </c>
      <c r="L186" s="126">
        <f t="shared" si="22"/>
        <v>0.012313757895539202</v>
      </c>
    </row>
    <row r="187" spans="1:12" ht="15.75">
      <c r="A187" s="45">
        <v>1997</v>
      </c>
      <c r="B187" s="123">
        <v>58116.02</v>
      </c>
      <c r="C187" s="122">
        <f t="shared" si="19"/>
        <v>0.0031079143247130236</v>
      </c>
      <c r="D187" s="123">
        <v>726.768</v>
      </c>
      <c r="E187" s="123">
        <v>530.319</v>
      </c>
      <c r="F187" s="123">
        <v>-13.505</v>
      </c>
      <c r="G187" s="122">
        <f t="shared" si="23"/>
        <v>0.009125177532804207</v>
      </c>
      <c r="H187" s="123">
        <f t="shared" si="20"/>
        <v>43060.280452729996</v>
      </c>
      <c r="I187" s="127">
        <v>0.2590635</v>
      </c>
      <c r="J187" s="124">
        <f t="shared" si="21"/>
        <v>522.6100178565</v>
      </c>
      <c r="K187" s="127">
        <v>0.0145365</v>
      </c>
      <c r="L187" s="126">
        <f t="shared" si="22"/>
        <v>0.012136707247650235</v>
      </c>
    </row>
    <row r="188" spans="1:12" ht="15.75">
      <c r="A188" s="45">
        <f aca="true" t="shared" si="24" ref="A188:A219">A187+1</f>
        <v>1998</v>
      </c>
      <c r="B188" s="123">
        <v>58298.96</v>
      </c>
      <c r="C188" s="122">
        <f t="shared" si="19"/>
        <v>0.0031478411632455128</v>
      </c>
      <c r="D188" s="123">
        <v>738.08</v>
      </c>
      <c r="E188" s="123">
        <v>534.005</v>
      </c>
      <c r="F188" s="123">
        <v>-6.424</v>
      </c>
      <c r="G188" s="122">
        <f t="shared" si="23"/>
        <v>0.009159768887815495</v>
      </c>
      <c r="H188" s="123">
        <f t="shared" si="20"/>
        <v>43272.035776551995</v>
      </c>
      <c r="I188" s="127">
        <v>0.2577563</v>
      </c>
      <c r="J188" s="124">
        <f t="shared" si="21"/>
        <v>526.662004046</v>
      </c>
      <c r="K188" s="127">
        <v>0.0137508</v>
      </c>
      <c r="L188" s="126">
        <f t="shared" si="22"/>
        <v>0.01217095508899964</v>
      </c>
    </row>
    <row r="189" spans="1:12" ht="15.75">
      <c r="A189" s="149">
        <f t="shared" si="24"/>
        <v>1999</v>
      </c>
      <c r="B189" s="143">
        <v>58496.61</v>
      </c>
      <c r="C189" s="142">
        <f t="shared" si="19"/>
        <v>0.003390283463032606</v>
      </c>
      <c r="D189" s="143">
        <v>744.791</v>
      </c>
      <c r="E189" s="143">
        <v>537.558</v>
      </c>
      <c r="F189" s="143">
        <v>145.699</v>
      </c>
      <c r="G189" s="142">
        <f t="shared" si="23"/>
        <v>0.009189558164139768</v>
      </c>
      <c r="H189" s="143">
        <f t="shared" si="20"/>
        <v>43478.705118768004</v>
      </c>
      <c r="I189" s="150">
        <v>0.2567312</v>
      </c>
      <c r="J189" s="145">
        <f t="shared" si="21"/>
        <v>530.1839943792</v>
      </c>
      <c r="K189" s="150">
        <v>0.0137176</v>
      </c>
      <c r="L189" s="146">
        <f t="shared" si="22"/>
        <v>0.012194107274605584</v>
      </c>
    </row>
    <row r="190" spans="1:12" ht="15.75">
      <c r="A190" s="45">
        <f t="shared" si="24"/>
        <v>2000</v>
      </c>
      <c r="B190" s="123">
        <v>58849.54</v>
      </c>
      <c r="C190" s="122">
        <f t="shared" si="19"/>
        <v>0.0060333410773718565</v>
      </c>
      <c r="D190" s="123">
        <v>774.782</v>
      </c>
      <c r="E190" s="123">
        <v>535.066</v>
      </c>
      <c r="F190" s="123">
        <v>159.908</v>
      </c>
      <c r="G190" s="122">
        <f t="shared" si="23"/>
        <v>0.009092101654490418</v>
      </c>
      <c r="H190" s="123">
        <f t="shared" si="20"/>
        <v>43805.632001364</v>
      </c>
      <c r="I190" s="127">
        <v>0.2556334</v>
      </c>
      <c r="J190" s="124">
        <f t="shared" si="21"/>
        <v>527.5230140782</v>
      </c>
      <c r="K190" s="127">
        <v>0.0140973</v>
      </c>
      <c r="L190" s="126">
        <f t="shared" si="22"/>
        <v>0.012042355970615246</v>
      </c>
    </row>
    <row r="191" spans="1:12" ht="15.75">
      <c r="A191" s="45">
        <f t="shared" si="24"/>
        <v>2001</v>
      </c>
      <c r="B191" s="123">
        <v>59249.17</v>
      </c>
      <c r="C191" s="122">
        <f t="shared" si="19"/>
        <v>0.0067907072850526</v>
      </c>
      <c r="D191" s="123">
        <v>770.945</v>
      </c>
      <c r="E191" s="123">
        <v>531.073</v>
      </c>
      <c r="F191" s="123">
        <v>170.711</v>
      </c>
      <c r="G191" s="122">
        <f t="shared" si="23"/>
        <v>0.008963382946967864</v>
      </c>
      <c r="H191" s="123">
        <f t="shared" si="20"/>
        <v>44195.58525517501</v>
      </c>
      <c r="I191" s="127">
        <v>0.2540725</v>
      </c>
      <c r="J191" s="124">
        <f t="shared" si="21"/>
        <v>523.5290018203999</v>
      </c>
      <c r="K191" s="127">
        <v>0.0142052</v>
      </c>
      <c r="L191" s="126">
        <f t="shared" si="22"/>
        <v>0.01184573071716701</v>
      </c>
    </row>
    <row r="192" spans="1:12" ht="15.75">
      <c r="A192" s="45">
        <f t="shared" si="24"/>
        <v>2002</v>
      </c>
      <c r="B192" s="123">
        <v>59659.75</v>
      </c>
      <c r="C192" s="122">
        <f t="shared" si="19"/>
        <v>0.00692971732768588</v>
      </c>
      <c r="D192" s="123">
        <v>761.63</v>
      </c>
      <c r="E192" s="123">
        <v>535.144</v>
      </c>
      <c r="F192" s="123">
        <v>180.541</v>
      </c>
      <c r="G192" s="122">
        <f t="shared" si="23"/>
        <v>0.008969933665494744</v>
      </c>
      <c r="H192" s="123">
        <f t="shared" si="20"/>
        <v>44600.107776375</v>
      </c>
      <c r="I192" s="127">
        <v>0.2524255</v>
      </c>
      <c r="J192" s="124">
        <f t="shared" si="21"/>
        <v>528.3360050608</v>
      </c>
      <c r="K192" s="127">
        <v>0.0127218</v>
      </c>
      <c r="L192" s="126">
        <f t="shared" si="22"/>
        <v>0.011846070142024712</v>
      </c>
    </row>
    <row r="193" spans="1:12" ht="15.75">
      <c r="A193" s="45">
        <f t="shared" si="24"/>
        <v>2003</v>
      </c>
      <c r="B193" s="123">
        <v>60066.78</v>
      </c>
      <c r="C193" s="122">
        <f t="shared" si="19"/>
        <v>0.006822522722606195</v>
      </c>
      <c r="D193" s="123">
        <v>761.464</v>
      </c>
      <c r="E193" s="123">
        <v>552.339</v>
      </c>
      <c r="F193" s="123">
        <v>185.709</v>
      </c>
      <c r="G193" s="122">
        <f t="shared" si="23"/>
        <v>0.009195415502545668</v>
      </c>
      <c r="H193" s="123">
        <f t="shared" si="20"/>
        <v>44998.24736885999</v>
      </c>
      <c r="I193" s="127">
        <v>0.250863</v>
      </c>
      <c r="J193" s="124">
        <f t="shared" si="21"/>
        <v>545.8090274064001</v>
      </c>
      <c r="K193" s="127">
        <v>0.0118224</v>
      </c>
      <c r="L193" s="126">
        <f t="shared" si="22"/>
        <v>0.012129561912318272</v>
      </c>
    </row>
    <row r="194" spans="1:12" ht="15.75">
      <c r="A194" s="45">
        <f t="shared" si="24"/>
        <v>2004</v>
      </c>
      <c r="B194" s="123">
        <v>60461.61</v>
      </c>
      <c r="C194" s="122">
        <f t="shared" si="19"/>
        <v>0.006573184046156699</v>
      </c>
      <c r="D194" s="123">
        <v>767.816</v>
      </c>
      <c r="E194" s="123">
        <v>509.429</v>
      </c>
      <c r="F194" s="123">
        <v>105</v>
      </c>
      <c r="G194" s="122">
        <f t="shared" si="23"/>
        <v>0.008425660514167585</v>
      </c>
      <c r="H194" s="123">
        <f t="shared" si="20"/>
        <v>45337.555443608995</v>
      </c>
      <c r="I194" s="127">
        <v>0.2501431</v>
      </c>
      <c r="J194" s="124">
        <f t="shared" si="21"/>
        <v>503.2479960572</v>
      </c>
      <c r="K194" s="127">
        <v>0.0121332</v>
      </c>
      <c r="L194" s="126">
        <f t="shared" si="22"/>
        <v>0.011100024938114308</v>
      </c>
    </row>
    <row r="195" spans="1:12" ht="15.75">
      <c r="A195" s="45">
        <f t="shared" si="24"/>
        <v>2005</v>
      </c>
      <c r="B195" s="123">
        <v>60825</v>
      </c>
      <c r="C195" s="122">
        <f t="shared" si="19"/>
        <v>0.006010260064196027</v>
      </c>
      <c r="D195" s="123">
        <v>774.355</v>
      </c>
      <c r="E195" s="123">
        <v>527.533</v>
      </c>
      <c r="F195" s="123">
        <v>95</v>
      </c>
      <c r="G195" s="122">
        <f t="shared" si="23"/>
        <v>0.008672963419646526</v>
      </c>
      <c r="H195" s="123">
        <f t="shared" si="20"/>
        <v>45674.0703375</v>
      </c>
      <c r="I195" s="127">
        <v>0.2490905</v>
      </c>
      <c r="J195" s="124">
        <f t="shared" si="21"/>
        <v>521.6490024246</v>
      </c>
      <c r="K195" s="127">
        <v>0.0111538</v>
      </c>
      <c r="L195" s="126">
        <f t="shared" si="22"/>
        <v>0.011421119216438829</v>
      </c>
    </row>
    <row r="196" spans="1:12" ht="15.75">
      <c r="A196" s="45">
        <f t="shared" si="24"/>
        <v>2006</v>
      </c>
      <c r="B196" s="123">
        <v>61166.82</v>
      </c>
      <c r="C196" s="122">
        <f t="shared" si="19"/>
        <v>0.0056197287299630805</v>
      </c>
      <c r="D196" s="123">
        <v>796.896</v>
      </c>
      <c r="E196" s="123">
        <v>516.416</v>
      </c>
      <c r="F196" s="123">
        <v>91.02</v>
      </c>
      <c r="G196" s="122">
        <f t="shared" si="23"/>
        <v>0.0084427472279906</v>
      </c>
      <c r="H196" s="123">
        <f t="shared" si="20"/>
        <v>45991.723425648</v>
      </c>
      <c r="I196" s="127">
        <v>0.2480936</v>
      </c>
      <c r="J196" s="124">
        <f t="shared" si="21"/>
        <v>510.50598037120005</v>
      </c>
      <c r="K196" s="127">
        <v>0.0114443</v>
      </c>
      <c r="L196" s="126">
        <f t="shared" si="22"/>
        <v>0.011099953259992612</v>
      </c>
    </row>
    <row r="197" spans="1:12" ht="15.75">
      <c r="A197" s="45">
        <f t="shared" si="24"/>
        <v>2007</v>
      </c>
      <c r="B197" s="123">
        <v>61538.32</v>
      </c>
      <c r="C197" s="122">
        <f t="shared" si="19"/>
        <v>0.006073554257030267</v>
      </c>
      <c r="D197" s="123">
        <v>760.311</v>
      </c>
      <c r="E197" s="123">
        <v>521.016</v>
      </c>
      <c r="F197" s="123">
        <v>79.816</v>
      </c>
      <c r="G197" s="122">
        <f t="shared" si="23"/>
        <v>0.008466529473017787</v>
      </c>
      <c r="H197" s="123">
        <f t="shared" si="20"/>
        <v>46334.490353504</v>
      </c>
      <c r="I197" s="127">
        <v>0.2470628</v>
      </c>
      <c r="J197" s="124">
        <f t="shared" si="21"/>
        <v>515.3609965392</v>
      </c>
      <c r="K197" s="127">
        <v>0.0108538</v>
      </c>
      <c r="L197" s="126">
        <f t="shared" si="22"/>
        <v>0.01112262145557896</v>
      </c>
    </row>
    <row r="198" spans="1:12" ht="15.75">
      <c r="A198" s="45">
        <f t="shared" si="24"/>
        <v>2008</v>
      </c>
      <c r="B198" s="123">
        <v>61857.43</v>
      </c>
      <c r="C198" s="122">
        <f t="shared" si="19"/>
        <v>0.005185549426763636</v>
      </c>
      <c r="D198" s="123">
        <v>758.271</v>
      </c>
      <c r="E198" s="123">
        <v>546.79</v>
      </c>
      <c r="F198" s="123">
        <v>101.399</v>
      </c>
      <c r="G198" s="122">
        <f t="shared" si="23"/>
        <v>0.008839520167585364</v>
      </c>
      <c r="H198" s="123">
        <f t="shared" si="20"/>
        <v>46661.15023013399</v>
      </c>
      <c r="I198" s="127">
        <v>0.2456662</v>
      </c>
      <c r="J198" s="124">
        <f t="shared" si="21"/>
        <v>541.155000976</v>
      </c>
      <c r="K198" s="127">
        <v>0.0103056</v>
      </c>
      <c r="L198" s="126">
        <f t="shared" si="22"/>
        <v>0.01159754953118407</v>
      </c>
    </row>
    <row r="199" spans="1:12" ht="15.75">
      <c r="A199" s="45">
        <f t="shared" si="24"/>
        <v>2009</v>
      </c>
      <c r="B199" s="123">
        <v>62170.31</v>
      </c>
      <c r="C199" s="122">
        <f t="shared" si="19"/>
        <v>0.005058082755782012</v>
      </c>
      <c r="D199" s="123">
        <v>756.836</v>
      </c>
      <c r="E199" s="123">
        <v>551.588</v>
      </c>
      <c r="F199" s="123">
        <v>101.42</v>
      </c>
      <c r="G199" s="122">
        <f t="shared" si="23"/>
        <v>0.008872209258728161</v>
      </c>
      <c r="H199" s="123">
        <f t="shared" si="20"/>
        <v>46970.71988323899</v>
      </c>
      <c r="I199" s="127">
        <v>0.2444831</v>
      </c>
      <c r="J199" s="124">
        <f t="shared" si="21"/>
        <v>546.1090212372</v>
      </c>
      <c r="K199" s="127">
        <v>0.0099331</v>
      </c>
      <c r="L199" s="126">
        <f t="shared" si="22"/>
        <v>0.011626584020741678</v>
      </c>
    </row>
    <row r="200" spans="1:12" ht="15.75">
      <c r="A200" s="147">
        <f t="shared" si="24"/>
        <v>2010</v>
      </c>
      <c r="B200" s="136">
        <v>62476.98</v>
      </c>
      <c r="C200" s="135">
        <f t="shared" si="19"/>
        <v>0.004932740402935121</v>
      </c>
      <c r="D200" s="136">
        <v>755.703</v>
      </c>
      <c r="E200" s="136">
        <v>556.882</v>
      </c>
      <c r="F200" s="136">
        <v>101.395</v>
      </c>
      <c r="G200" s="135">
        <f t="shared" si="23"/>
        <v>0.008913394981639636</v>
      </c>
      <c r="H200" s="136">
        <f t="shared" si="20"/>
        <v>47273.95664076</v>
      </c>
      <c r="I200" s="148">
        <v>0.243338</v>
      </c>
      <c r="J200" s="138">
        <f t="shared" si="21"/>
        <v>551.56099249</v>
      </c>
      <c r="K200" s="148">
        <v>0.009555</v>
      </c>
      <c r="L200" s="139">
        <f t="shared" si="22"/>
        <v>0.01166733296054258</v>
      </c>
    </row>
    <row r="201" spans="1:12" ht="15.75">
      <c r="A201" s="45">
        <f t="shared" si="24"/>
        <v>2011</v>
      </c>
      <c r="B201" s="123">
        <v>62777.2</v>
      </c>
      <c r="C201" s="122">
        <f t="shared" si="19"/>
        <v>0.004805289884370012</v>
      </c>
      <c r="D201" s="123">
        <v>754.415</v>
      </c>
      <c r="E201" s="123">
        <v>562.366</v>
      </c>
      <c r="F201" s="123">
        <v>101.422</v>
      </c>
      <c r="G201" s="122">
        <f t="shared" si="23"/>
        <v>0.008958124924335587</v>
      </c>
      <c r="H201" s="123">
        <f t="shared" si="20"/>
        <v>47567.09426588</v>
      </c>
      <c r="I201" s="127">
        <v>0.2422871</v>
      </c>
      <c r="J201" s="124">
        <f t="shared" si="21"/>
        <v>557.197012911</v>
      </c>
      <c r="K201" s="127">
        <v>0.0091915</v>
      </c>
      <c r="L201" s="126">
        <f t="shared" si="22"/>
        <v>0.011713917394165461</v>
      </c>
    </row>
    <row r="202" spans="1:12" ht="15.75">
      <c r="A202" s="45">
        <f t="shared" si="24"/>
        <v>2012</v>
      </c>
      <c r="B202" s="123">
        <v>63070.67</v>
      </c>
      <c r="C202" s="122">
        <f t="shared" si="19"/>
        <v>0.004674786387414587</v>
      </c>
      <c r="D202" s="123">
        <v>753.04</v>
      </c>
      <c r="E202" s="123">
        <v>568.171</v>
      </c>
      <c r="F202" s="123">
        <v>101.419</v>
      </c>
      <c r="G202" s="122">
        <f t="shared" si="23"/>
        <v>0.009008482072570342</v>
      </c>
      <c r="H202" s="123">
        <f t="shared" si="20"/>
        <v>47848.916991252</v>
      </c>
      <c r="I202" s="127">
        <v>0.2413444</v>
      </c>
      <c r="J202" s="124">
        <f t="shared" si="21"/>
        <v>563.1470047496</v>
      </c>
      <c r="K202" s="127">
        <v>0.0088424</v>
      </c>
      <c r="L202" s="126">
        <f t="shared" si="22"/>
        <v>0.01176927379260345</v>
      </c>
    </row>
    <row r="203" spans="1:12" ht="15.75">
      <c r="A203" s="45">
        <f t="shared" si="24"/>
        <v>2013</v>
      </c>
      <c r="B203" s="123">
        <v>63356.96</v>
      </c>
      <c r="C203" s="122">
        <f t="shared" si="19"/>
        <v>0.0045391938915506636</v>
      </c>
      <c r="D203" s="123">
        <v>751.623</v>
      </c>
      <c r="E203" s="123">
        <v>574.25</v>
      </c>
      <c r="F203" s="123">
        <v>101.405</v>
      </c>
      <c r="G203" s="122">
        <f t="shared" si="23"/>
        <v>0.009063724017061426</v>
      </c>
      <c r="H203" s="123">
        <f t="shared" si="20"/>
        <v>48110.943887872</v>
      </c>
      <c r="I203" s="127">
        <v>0.2406368</v>
      </c>
      <c r="J203" s="124">
        <f t="shared" si="21"/>
        <v>569.359974125</v>
      </c>
      <c r="K203" s="127">
        <v>0.0085155</v>
      </c>
      <c r="L203" s="126">
        <f t="shared" si="22"/>
        <v>0.011834313112874232</v>
      </c>
    </row>
    <row r="204" spans="1:12" ht="15.75">
      <c r="A204" s="45">
        <f t="shared" si="24"/>
        <v>2014</v>
      </c>
      <c r="B204" s="123">
        <v>63635.73</v>
      </c>
      <c r="C204" s="122">
        <f t="shared" si="19"/>
        <v>0.004399990151042754</v>
      </c>
      <c r="D204" s="123">
        <v>750.275</v>
      </c>
      <c r="E204" s="123">
        <v>580.278</v>
      </c>
      <c r="F204" s="123">
        <v>101.417</v>
      </c>
      <c r="G204" s="122">
        <f t="shared" si="23"/>
        <v>0.009118745082361749</v>
      </c>
      <c r="H204" s="123">
        <f t="shared" si="20"/>
        <v>48334.86871801501</v>
      </c>
      <c r="I204" s="127">
        <v>0.2404445</v>
      </c>
      <c r="J204" s="124">
        <f t="shared" si="21"/>
        <v>575.4959870298001</v>
      </c>
      <c r="K204" s="127">
        <v>0.0082409</v>
      </c>
      <c r="L204" s="126">
        <f t="shared" si="22"/>
        <v>0.011906435298029589</v>
      </c>
    </row>
    <row r="205" spans="1:12" ht="15.75">
      <c r="A205" s="45">
        <f t="shared" si="24"/>
        <v>2015</v>
      </c>
      <c r="B205" s="123">
        <v>63907.15</v>
      </c>
      <c r="C205" s="122">
        <f t="shared" si="19"/>
        <v>0.004265213897915565</v>
      </c>
      <c r="D205" s="123">
        <v>749.059</v>
      </c>
      <c r="E205" s="123">
        <v>586.155</v>
      </c>
      <c r="F205" s="123">
        <v>101.415</v>
      </c>
      <c r="G205" s="122">
        <f t="shared" si="23"/>
        <v>0.00917197840930162</v>
      </c>
      <c r="H205" s="123">
        <f t="shared" si="20"/>
        <v>48557.43223723</v>
      </c>
      <c r="I205" s="127">
        <v>0.2401878</v>
      </c>
      <c r="J205" s="124">
        <f t="shared" si="21"/>
        <v>581.482992957</v>
      </c>
      <c r="K205" s="127">
        <v>0.0079706</v>
      </c>
      <c r="L205" s="126">
        <f t="shared" si="22"/>
        <v>0.011975159438335471</v>
      </c>
    </row>
    <row r="206" spans="1:12" ht="15.75">
      <c r="A206" s="45">
        <f t="shared" si="24"/>
        <v>2016</v>
      </c>
      <c r="B206" s="123">
        <v>64171.47</v>
      </c>
      <c r="C206" s="122">
        <f t="shared" si="19"/>
        <v>0.004136000431876452</v>
      </c>
      <c r="D206" s="123">
        <v>747.796</v>
      </c>
      <c r="E206" s="123">
        <v>591.698</v>
      </c>
      <c r="F206" s="123">
        <v>101.405</v>
      </c>
      <c r="G206" s="122">
        <f t="shared" si="23"/>
        <v>0.009220577306394882</v>
      </c>
      <c r="H206" s="123">
        <f t="shared" si="20"/>
        <v>48789.517303823995</v>
      </c>
      <c r="I206" s="127">
        <v>0.2397008</v>
      </c>
      <c r="J206" s="124">
        <f t="shared" si="21"/>
        <v>587.1319848736</v>
      </c>
      <c r="K206" s="127">
        <v>0.0077168</v>
      </c>
      <c r="L206" s="126">
        <f t="shared" si="22"/>
        <v>0.012033978143653045</v>
      </c>
    </row>
    <row r="207" spans="1:12" ht="15.75">
      <c r="A207" s="45">
        <f t="shared" si="24"/>
        <v>2017</v>
      </c>
      <c r="B207" s="123">
        <v>64428.97</v>
      </c>
      <c r="C207" s="122">
        <f t="shared" si="19"/>
        <v>0.004012686634730311</v>
      </c>
      <c r="D207" s="123">
        <v>746.501</v>
      </c>
      <c r="E207" s="123">
        <v>596.663</v>
      </c>
      <c r="F207" s="123">
        <v>101.403</v>
      </c>
      <c r="G207" s="122">
        <f t="shared" si="23"/>
        <v>0.009260787499784647</v>
      </c>
      <c r="H207" s="123">
        <f t="shared" si="20"/>
        <v>49024.608905318004</v>
      </c>
      <c r="I207" s="127">
        <v>0.2390906</v>
      </c>
      <c r="J207" s="124">
        <f t="shared" si="21"/>
        <v>592.2049727292</v>
      </c>
      <c r="K207" s="127">
        <v>0.0074716</v>
      </c>
      <c r="L207" s="126">
        <f t="shared" si="22"/>
        <v>0.012079749047522945</v>
      </c>
    </row>
    <row r="208" spans="1:12" ht="15.75">
      <c r="A208" s="45">
        <f t="shared" si="24"/>
        <v>2018</v>
      </c>
      <c r="B208" s="123">
        <v>64680.21</v>
      </c>
      <c r="C208" s="122">
        <f t="shared" si="19"/>
        <v>0.00389948807190299</v>
      </c>
      <c r="D208" s="123">
        <v>745.094</v>
      </c>
      <c r="E208" s="123">
        <v>600.89</v>
      </c>
      <c r="F208" s="123">
        <v>101.402</v>
      </c>
      <c r="G208" s="122">
        <f t="shared" si="23"/>
        <v>0.0092901677344585</v>
      </c>
      <c r="H208" s="123">
        <f t="shared" si="20"/>
        <v>49245.202810503</v>
      </c>
      <c r="I208" s="127">
        <v>0.2386357</v>
      </c>
      <c r="J208" s="124">
        <f t="shared" si="21"/>
        <v>596.528980736</v>
      </c>
      <c r="K208" s="127">
        <v>0.0072576</v>
      </c>
      <c r="L208" s="126">
        <f t="shared" si="22"/>
        <v>0.012113443476544531</v>
      </c>
    </row>
    <row r="209" spans="1:12" ht="15.75">
      <c r="A209" s="45">
        <f t="shared" si="24"/>
        <v>2019</v>
      </c>
      <c r="B209" s="123">
        <v>64925.82</v>
      </c>
      <c r="C209" s="122">
        <f t="shared" si="19"/>
        <v>0.0037972975041360435</v>
      </c>
      <c r="D209" s="123">
        <v>743.636</v>
      </c>
      <c r="E209" s="123">
        <v>604.515</v>
      </c>
      <c r="F209" s="123">
        <v>101.412</v>
      </c>
      <c r="G209" s="122">
        <f t="shared" si="23"/>
        <v>0.009310856605276606</v>
      </c>
      <c r="H209" s="123">
        <f t="shared" si="20"/>
        <v>49474.520145702</v>
      </c>
      <c r="I209" s="127">
        <v>0.2379839</v>
      </c>
      <c r="J209" s="124">
        <f t="shared" si="21"/>
        <v>600.250992996</v>
      </c>
      <c r="K209" s="127">
        <v>0.0070536</v>
      </c>
      <c r="L209" s="126">
        <f t="shared" si="22"/>
        <v>0.012132527839143594</v>
      </c>
    </row>
    <row r="210" spans="1:12" ht="15.75">
      <c r="A210" s="149">
        <f t="shared" si="24"/>
        <v>2020</v>
      </c>
      <c r="B210" s="143">
        <v>65166.35</v>
      </c>
      <c r="C210" s="142">
        <f t="shared" si="19"/>
        <v>0.0037046894440455613</v>
      </c>
      <c r="D210" s="143">
        <v>742.173</v>
      </c>
      <c r="E210" s="143">
        <v>607.674</v>
      </c>
      <c r="F210" s="143">
        <v>101.409</v>
      </c>
      <c r="G210" s="142">
        <f t="shared" si="23"/>
        <v>0.009324966029246689</v>
      </c>
      <c r="H210" s="143">
        <f t="shared" si="20"/>
        <v>49719.53996159</v>
      </c>
      <c r="I210" s="150">
        <v>0.2370366</v>
      </c>
      <c r="J210" s="145">
        <f t="shared" si="21"/>
        <v>603.5119800066</v>
      </c>
      <c r="K210" s="150">
        <v>0.0068491</v>
      </c>
      <c r="L210" s="146">
        <f t="shared" si="22"/>
        <v>0.012138325907134963</v>
      </c>
    </row>
    <row r="211" spans="1:12" ht="15.75">
      <c r="A211" s="45">
        <f t="shared" si="24"/>
        <v>2021</v>
      </c>
      <c r="B211" s="123">
        <v>65402.26</v>
      </c>
      <c r="C211" s="122">
        <f t="shared" si="19"/>
        <v>0.0036201198931657963</v>
      </c>
      <c r="D211" s="123">
        <v>740.74</v>
      </c>
      <c r="E211" s="123">
        <v>610.569</v>
      </c>
      <c r="F211" s="123">
        <v>101.416</v>
      </c>
      <c r="G211" s="122">
        <f t="shared" si="23"/>
        <v>0.009335594825010634</v>
      </c>
      <c r="H211" s="123">
        <f t="shared" si="20"/>
        <v>49990.982637442</v>
      </c>
      <c r="I211" s="127">
        <v>0.2356383</v>
      </c>
      <c r="J211" s="124">
        <f t="shared" si="21"/>
        <v>606.5179967987999</v>
      </c>
      <c r="K211" s="127">
        <v>0.0066348</v>
      </c>
      <c r="L211" s="126">
        <f t="shared" si="22"/>
        <v>0.012132548007658745</v>
      </c>
    </row>
    <row r="212" spans="1:12" ht="15.75">
      <c r="A212" s="45">
        <f t="shared" si="24"/>
        <v>2022</v>
      </c>
      <c r="B212" s="123">
        <v>65633.85</v>
      </c>
      <c r="C212" s="122">
        <f t="shared" si="19"/>
        <v>0.0035410091333236693</v>
      </c>
      <c r="D212" s="123">
        <v>739.559</v>
      </c>
      <c r="E212" s="123">
        <v>613.14</v>
      </c>
      <c r="F212" s="123">
        <v>101.418</v>
      </c>
      <c r="G212" s="122">
        <f t="shared" si="23"/>
        <v>0.009341825902335456</v>
      </c>
      <c r="H212" s="123">
        <f t="shared" si="20"/>
        <v>50255.45826867</v>
      </c>
      <c r="I212" s="127">
        <v>0.2343058</v>
      </c>
      <c r="J212" s="124">
        <f t="shared" si="21"/>
        <v>609.198000312</v>
      </c>
      <c r="K212" s="127">
        <v>0.0064292</v>
      </c>
      <c r="L212" s="126">
        <f t="shared" si="22"/>
        <v>0.012122026567844136</v>
      </c>
    </row>
    <row r="213" spans="1:12" ht="15.75">
      <c r="A213" s="45">
        <f t="shared" si="24"/>
        <v>2023</v>
      </c>
      <c r="B213" s="123">
        <v>65861.68</v>
      </c>
      <c r="C213" s="122">
        <f t="shared" si="19"/>
        <v>0.0034712271183237053</v>
      </c>
      <c r="D213" s="123">
        <v>738.843</v>
      </c>
      <c r="E213" s="123">
        <v>615.681</v>
      </c>
      <c r="F213" s="123">
        <v>101.417</v>
      </c>
      <c r="G213" s="122">
        <f t="shared" si="23"/>
        <v>0.009348091333230493</v>
      </c>
      <c r="H213" s="123">
        <f t="shared" si="20"/>
        <v>50508.02491690399</v>
      </c>
      <c r="I213" s="127">
        <v>0.2331197</v>
      </c>
      <c r="J213" s="124">
        <f t="shared" si="21"/>
        <v>611.840997603</v>
      </c>
      <c r="K213" s="127">
        <v>0.006237</v>
      </c>
      <c r="L213" s="126">
        <f t="shared" si="22"/>
        <v>0.012113738333850972</v>
      </c>
    </row>
    <row r="214" spans="1:12" ht="15.75">
      <c r="A214" s="45">
        <f t="shared" si="24"/>
        <v>2024</v>
      </c>
      <c r="B214" s="123">
        <v>66086.26</v>
      </c>
      <c r="C214" s="122">
        <f t="shared" si="19"/>
        <v>0.0034098735410332814</v>
      </c>
      <c r="D214" s="123">
        <v>738.786</v>
      </c>
      <c r="E214" s="123">
        <v>618.313</v>
      </c>
      <c r="F214" s="123">
        <v>101.413</v>
      </c>
      <c r="G214" s="122">
        <f t="shared" si="23"/>
        <v>0.009356150582587063</v>
      </c>
      <c r="H214" s="123">
        <f t="shared" si="20"/>
        <v>50757.855989796</v>
      </c>
      <c r="I214" s="127">
        <v>0.2319454</v>
      </c>
      <c r="J214" s="124">
        <f t="shared" si="21"/>
        <v>614.5730101569</v>
      </c>
      <c r="K214" s="127">
        <v>0.0060487</v>
      </c>
      <c r="L214" s="126">
        <f t="shared" si="22"/>
        <v>0.012107938725395522</v>
      </c>
    </row>
    <row r="215" spans="1:12" ht="15.75">
      <c r="A215" s="45">
        <f t="shared" si="24"/>
        <v>2025</v>
      </c>
      <c r="B215" s="123">
        <v>66308.15</v>
      </c>
      <c r="C215" s="122">
        <f t="shared" si="19"/>
        <v>0.0033575814397728276</v>
      </c>
      <c r="D215" s="123">
        <v>739.442</v>
      </c>
      <c r="E215" s="123">
        <v>620.988</v>
      </c>
      <c r="F215" s="123">
        <v>101.406</v>
      </c>
      <c r="G215" s="122">
        <f t="shared" si="23"/>
        <v>0.009365183616191979</v>
      </c>
      <c r="H215" s="123">
        <f t="shared" si="20"/>
        <v>51007.358724679994</v>
      </c>
      <c r="I215" s="127">
        <v>0.2307528</v>
      </c>
      <c r="J215" s="124">
        <f t="shared" si="21"/>
        <v>617.3439803172</v>
      </c>
      <c r="K215" s="127">
        <v>0.0058681</v>
      </c>
      <c r="L215" s="126">
        <f t="shared" si="22"/>
        <v>0.012103037595994891</v>
      </c>
    </row>
    <row r="216" spans="1:12" ht="15.75">
      <c r="A216" s="45">
        <f t="shared" si="24"/>
        <v>2026</v>
      </c>
      <c r="B216" s="123">
        <v>66528.01</v>
      </c>
      <c r="C216" s="122">
        <f t="shared" si="19"/>
        <v>0.0033157311733174044</v>
      </c>
      <c r="D216" s="123">
        <v>740.751</v>
      </c>
      <c r="E216" s="123">
        <v>623.875</v>
      </c>
      <c r="F216" s="123">
        <v>101.413</v>
      </c>
      <c r="G216" s="122">
        <f t="shared" si="23"/>
        <v>0.009377629061804194</v>
      </c>
      <c r="H216" s="123">
        <f t="shared" si="20"/>
        <v>51261.428377239994</v>
      </c>
      <c r="I216" s="127">
        <v>0.229476</v>
      </c>
      <c r="J216" s="124">
        <f t="shared" si="21"/>
        <v>620.3199730875</v>
      </c>
      <c r="K216" s="127">
        <v>0.0056983</v>
      </c>
      <c r="L216" s="126">
        <f t="shared" si="22"/>
        <v>0.012101105894328166</v>
      </c>
    </row>
    <row r="217" spans="1:12" ht="15.75">
      <c r="A217" s="45">
        <f t="shared" si="24"/>
        <v>2027</v>
      </c>
      <c r="B217" s="123">
        <v>66746.3</v>
      </c>
      <c r="C217" s="122">
        <f t="shared" si="19"/>
        <v>0.0032811743504730373</v>
      </c>
      <c r="D217" s="123">
        <v>742.573</v>
      </c>
      <c r="E217" s="123">
        <v>627</v>
      </c>
      <c r="F217" s="123">
        <v>101.41</v>
      </c>
      <c r="G217" s="122">
        <f t="shared" si="23"/>
        <v>0.009393779130828225</v>
      </c>
      <c r="H217" s="123">
        <f t="shared" si="20"/>
        <v>51500.35711531</v>
      </c>
      <c r="I217" s="127">
        <v>0.2284163</v>
      </c>
      <c r="J217" s="124">
        <f t="shared" si="21"/>
        <v>623.5320003</v>
      </c>
      <c r="K217" s="127">
        <v>0.0055311</v>
      </c>
      <c r="L217" s="126">
        <f t="shared" si="22"/>
        <v>0.012107333525938535</v>
      </c>
    </row>
    <row r="218" spans="1:12" ht="15.75">
      <c r="A218" s="45">
        <f t="shared" si="24"/>
        <v>2028</v>
      </c>
      <c r="B218" s="123">
        <v>66963.28</v>
      </c>
      <c r="C218" s="122">
        <f t="shared" si="19"/>
        <v>0.0032508168992138042</v>
      </c>
      <c r="D218" s="123">
        <v>744.776</v>
      </c>
      <c r="E218" s="123">
        <v>630.481</v>
      </c>
      <c r="F218" s="123">
        <v>101.411</v>
      </c>
      <c r="G218" s="122">
        <f aca="true" t="shared" si="25" ref="G218:G240">E218/B218</f>
        <v>0.009415324338951139</v>
      </c>
      <c r="H218" s="123">
        <f t="shared" si="20"/>
        <v>51733.580161792</v>
      </c>
      <c r="I218" s="127">
        <v>0.2274336</v>
      </c>
      <c r="J218" s="124">
        <f t="shared" si="21"/>
        <v>627.0989738198</v>
      </c>
      <c r="K218" s="127">
        <v>0.0053642</v>
      </c>
      <c r="L218" s="126">
        <f t="shared" si="22"/>
        <v>0.012121700679879603</v>
      </c>
    </row>
    <row r="219" spans="1:12" ht="15.75">
      <c r="A219" s="45">
        <f t="shared" si="24"/>
        <v>2029</v>
      </c>
      <c r="B219" s="123">
        <v>67178.99</v>
      </c>
      <c r="C219" s="122">
        <f aca="true" t="shared" si="26" ref="C219:C282">B219/B218-1</f>
        <v>0.0032213177132303095</v>
      </c>
      <c r="D219" s="123">
        <v>747.187</v>
      </c>
      <c r="E219" s="123">
        <v>634.582</v>
      </c>
      <c r="F219" s="123">
        <v>101.407</v>
      </c>
      <c r="G219" s="122">
        <f t="shared" si="25"/>
        <v>0.009446137847562161</v>
      </c>
      <c r="H219" s="123">
        <f aca="true" t="shared" si="27" ref="H219:H240">(1-I219)*B219</f>
        <v>51961.349905038</v>
      </c>
      <c r="I219" s="127">
        <v>0.2265238</v>
      </c>
      <c r="J219" s="124">
        <f aca="true" t="shared" si="28" ref="J219:J282">(1-K219)*E219</f>
        <v>631.2760181546</v>
      </c>
      <c r="K219" s="127">
        <v>0.0052097</v>
      </c>
      <c r="L219" s="126">
        <f aca="true" t="shared" si="29" ref="L219:L282">(1-K219)*G219/(1-I219)</f>
        <v>0.01214895339147826</v>
      </c>
    </row>
    <row r="220" spans="1:12" ht="15.75">
      <c r="A220" s="147">
        <f aca="true" t="shared" si="30" ref="A220:A240">A219+1</f>
        <v>2030</v>
      </c>
      <c r="B220" s="136">
        <v>67393</v>
      </c>
      <c r="C220" s="135">
        <f t="shared" si="26"/>
        <v>0.003185668614547499</v>
      </c>
      <c r="D220" s="136">
        <v>749.588</v>
      </c>
      <c r="E220" s="136">
        <v>639.324</v>
      </c>
      <c r="F220" s="136">
        <v>101.396</v>
      </c>
      <c r="G220" s="135">
        <f t="shared" si="25"/>
        <v>0.009486504533111747</v>
      </c>
      <c r="H220" s="136">
        <f t="shared" si="27"/>
        <v>52183.6197133</v>
      </c>
      <c r="I220" s="148">
        <v>0.2256819</v>
      </c>
      <c r="J220" s="138">
        <f t="shared" si="28"/>
        <v>636.1000169327999</v>
      </c>
      <c r="K220" s="148">
        <v>0.0050428</v>
      </c>
      <c r="L220" s="139">
        <f t="shared" si="29"/>
        <v>0.012189649173966323</v>
      </c>
    </row>
    <row r="221" spans="1:12" ht="15.75">
      <c r="A221" s="45">
        <f t="shared" si="30"/>
        <v>2031</v>
      </c>
      <c r="B221" s="123">
        <v>67604.66</v>
      </c>
      <c r="C221" s="122">
        <f t="shared" si="26"/>
        <v>0.0031406822667043865</v>
      </c>
      <c r="D221" s="123">
        <v>751.785</v>
      </c>
      <c r="E221" s="123">
        <v>644.899</v>
      </c>
      <c r="F221" s="123">
        <v>101.403</v>
      </c>
      <c r="G221" s="122">
        <f t="shared" si="25"/>
        <v>0.009539268446879252</v>
      </c>
      <c r="H221" s="123">
        <f t="shared" si="27"/>
        <v>52400.05422409801</v>
      </c>
      <c r="I221" s="127">
        <v>0.2249047</v>
      </c>
      <c r="J221" s="124">
        <f t="shared" si="28"/>
        <v>641.7469916476</v>
      </c>
      <c r="K221" s="127">
        <v>0.0048876</v>
      </c>
      <c r="L221" s="126">
        <f t="shared" si="29"/>
        <v>0.012247067319874454</v>
      </c>
    </row>
    <row r="222" spans="1:12" ht="15.75">
      <c r="A222" s="45">
        <f t="shared" si="30"/>
        <v>2032</v>
      </c>
      <c r="B222" s="123">
        <v>67812.95</v>
      </c>
      <c r="C222" s="122">
        <f t="shared" si="26"/>
        <v>0.003081000629246544</v>
      </c>
      <c r="D222" s="123">
        <v>753.65</v>
      </c>
      <c r="E222" s="123">
        <v>651.295</v>
      </c>
      <c r="F222" s="123">
        <v>101.434</v>
      </c>
      <c r="G222" s="122">
        <f t="shared" si="25"/>
        <v>0.009604286496900665</v>
      </c>
      <c r="H222" s="123">
        <f t="shared" si="27"/>
        <v>52609.686706404995</v>
      </c>
      <c r="I222" s="127">
        <v>0.2241941</v>
      </c>
      <c r="J222" s="124">
        <f t="shared" si="28"/>
        <v>648.2130069305</v>
      </c>
      <c r="K222" s="127">
        <v>0.0047321</v>
      </c>
      <c r="L222" s="126">
        <f t="shared" si="29"/>
        <v>0.012321172155005115</v>
      </c>
    </row>
    <row r="223" spans="1:12" ht="15.75">
      <c r="A223" s="45">
        <f t="shared" si="30"/>
        <v>2033</v>
      </c>
      <c r="B223" s="123">
        <v>68016.74</v>
      </c>
      <c r="C223" s="122">
        <f t="shared" si="26"/>
        <v>0.0030051782144857597</v>
      </c>
      <c r="D223" s="123">
        <v>755.166</v>
      </c>
      <c r="E223" s="123">
        <v>658.72</v>
      </c>
      <c r="F223" s="123">
        <v>101.401</v>
      </c>
      <c r="G223" s="122">
        <f t="shared" si="25"/>
        <v>0.009684674684496786</v>
      </c>
      <c r="H223" s="123">
        <f t="shared" si="27"/>
        <v>52811.611376348</v>
      </c>
      <c r="I223" s="127">
        <v>0.2235498</v>
      </c>
      <c r="J223" s="124">
        <f t="shared" si="28"/>
        <v>655.715973312</v>
      </c>
      <c r="K223" s="127">
        <v>0.0045604</v>
      </c>
      <c r="L223" s="126">
        <f t="shared" si="29"/>
        <v>0.012416132668992304</v>
      </c>
    </row>
    <row r="224" spans="1:12" ht="15.75">
      <c r="A224" s="45">
        <f t="shared" si="30"/>
        <v>2034</v>
      </c>
      <c r="B224" s="123">
        <v>68214.58</v>
      </c>
      <c r="C224" s="122">
        <f t="shared" si="26"/>
        <v>0.0029086957122612667</v>
      </c>
      <c r="D224" s="123">
        <v>756.315</v>
      </c>
      <c r="E224" s="123">
        <v>667.029</v>
      </c>
      <c r="F224" s="123">
        <v>101.429</v>
      </c>
      <c r="G224" s="122">
        <f t="shared" si="25"/>
        <v>0.00977839341677395</v>
      </c>
      <c r="H224" s="123">
        <f t="shared" si="27"/>
        <v>53004.70688282</v>
      </c>
      <c r="I224" s="127">
        <v>0.222971</v>
      </c>
      <c r="J224" s="124">
        <f t="shared" si="28"/>
        <v>664.0960067840999</v>
      </c>
      <c r="K224" s="127">
        <v>0.0043971</v>
      </c>
      <c r="L224" s="126">
        <f t="shared" si="29"/>
        <v>0.012529000646154845</v>
      </c>
    </row>
    <row r="225" spans="1:12" ht="15.75">
      <c r="A225" s="45">
        <f t="shared" si="30"/>
        <v>2035</v>
      </c>
      <c r="B225" s="123">
        <v>68405.3</v>
      </c>
      <c r="C225" s="122">
        <f t="shared" si="26"/>
        <v>0.002795883226137219</v>
      </c>
      <c r="D225" s="123">
        <v>757.072</v>
      </c>
      <c r="E225" s="123">
        <v>676.287</v>
      </c>
      <c r="F225" s="123">
        <v>101.405</v>
      </c>
      <c r="G225" s="122">
        <f t="shared" si="25"/>
        <v>0.00988647078515846</v>
      </c>
      <c r="H225" s="123">
        <f t="shared" si="27"/>
        <v>53188.21951009</v>
      </c>
      <c r="I225" s="127">
        <v>0.2224547</v>
      </c>
      <c r="J225" s="124">
        <f t="shared" si="28"/>
        <v>673.4219777532</v>
      </c>
      <c r="K225" s="127">
        <v>0.0042364</v>
      </c>
      <c r="L225" s="126">
        <f t="shared" si="29"/>
        <v>0.01266111150093019</v>
      </c>
    </row>
    <row r="226" spans="1:12" ht="15.75">
      <c r="A226" s="45">
        <f t="shared" si="30"/>
        <v>2036</v>
      </c>
      <c r="B226" s="123">
        <v>68587.49</v>
      </c>
      <c r="C226" s="122">
        <f t="shared" si="26"/>
        <v>0.0026633901174324404</v>
      </c>
      <c r="D226" s="123">
        <v>757.441</v>
      </c>
      <c r="E226" s="123">
        <v>686.241</v>
      </c>
      <c r="F226" s="123">
        <v>101.414</v>
      </c>
      <c r="G226" s="122">
        <f t="shared" si="25"/>
        <v>0.010005337708086415</v>
      </c>
      <c r="H226" s="123">
        <f t="shared" si="27"/>
        <v>53361.266123721</v>
      </c>
      <c r="I226" s="127">
        <v>0.2219971</v>
      </c>
      <c r="J226" s="124">
        <f t="shared" si="28"/>
        <v>683.4449796696</v>
      </c>
      <c r="K226" s="127">
        <v>0.0040744</v>
      </c>
      <c r="L226" s="126">
        <f t="shared" si="29"/>
        <v>0.0128078853692301</v>
      </c>
    </row>
    <row r="227" spans="1:12" ht="15.75">
      <c r="A227" s="45">
        <f t="shared" si="30"/>
        <v>2037</v>
      </c>
      <c r="B227" s="123">
        <v>68760.1</v>
      </c>
      <c r="C227" s="122">
        <f t="shared" si="26"/>
        <v>0.0025166396962477133</v>
      </c>
      <c r="D227" s="123">
        <v>757.428</v>
      </c>
      <c r="E227" s="123">
        <v>696.772</v>
      </c>
      <c r="F227" s="123">
        <v>101.412</v>
      </c>
      <c r="G227" s="122">
        <f t="shared" si="25"/>
        <v>0.010133376769376427</v>
      </c>
      <c r="H227" s="123">
        <f t="shared" si="27"/>
        <v>53523.14375641</v>
      </c>
      <c r="I227" s="127">
        <v>0.2215959</v>
      </c>
      <c r="J227" s="124">
        <f t="shared" si="28"/>
        <v>694.049015024</v>
      </c>
      <c r="K227" s="127">
        <v>0.003908</v>
      </c>
      <c r="L227" s="126">
        <f t="shared" si="29"/>
        <v>0.012967269228106204</v>
      </c>
    </row>
    <row r="228" spans="1:12" ht="15.75">
      <c r="A228" s="45">
        <f t="shared" si="30"/>
        <v>2038</v>
      </c>
      <c r="B228" s="123">
        <v>68922.17</v>
      </c>
      <c r="C228" s="122">
        <f t="shared" si="26"/>
        <v>0.002357035548232078</v>
      </c>
      <c r="D228" s="123">
        <v>757.126</v>
      </c>
      <c r="E228" s="123">
        <v>707.574</v>
      </c>
      <c r="F228" s="123">
        <v>101.424</v>
      </c>
      <c r="G228" s="122">
        <f t="shared" si="25"/>
        <v>0.01026627571360565</v>
      </c>
      <c r="H228" s="123">
        <f t="shared" si="27"/>
        <v>53673.236378538</v>
      </c>
      <c r="I228" s="127">
        <v>0.2212486</v>
      </c>
      <c r="J228" s="124">
        <f t="shared" si="28"/>
        <v>704.9140170618</v>
      </c>
      <c r="K228" s="127">
        <v>0.0037593</v>
      </c>
      <c r="L228" s="126">
        <f t="shared" si="29"/>
        <v>0.013133436040455904</v>
      </c>
    </row>
    <row r="229" spans="1:12" ht="15.75">
      <c r="A229" s="149">
        <f t="shared" si="30"/>
        <v>2039</v>
      </c>
      <c r="B229" s="143">
        <v>69073.15</v>
      </c>
      <c r="C229" s="142">
        <f t="shared" si="26"/>
        <v>0.0021905868605123224</v>
      </c>
      <c r="D229" s="143">
        <v>756.557</v>
      </c>
      <c r="E229" s="143">
        <v>718.506</v>
      </c>
      <c r="F229" s="143">
        <v>101.419</v>
      </c>
      <c r="G229" s="142">
        <f t="shared" si="25"/>
        <v>0.01040210269837122</v>
      </c>
      <c r="H229" s="143">
        <f t="shared" si="27"/>
        <v>53811.154307585</v>
      </c>
      <c r="I229" s="150">
        <v>0.2209541</v>
      </c>
      <c r="J229" s="145">
        <f t="shared" si="28"/>
        <v>715.9119777882</v>
      </c>
      <c r="K229" s="150">
        <v>0.0036103</v>
      </c>
      <c r="L229" s="146">
        <f t="shared" si="29"/>
        <v>0.013304155746149605</v>
      </c>
    </row>
    <row r="230" spans="1:12" ht="15.75">
      <c r="A230" s="45">
        <f t="shared" si="30"/>
        <v>2040</v>
      </c>
      <c r="B230" s="123">
        <v>69212.62</v>
      </c>
      <c r="C230" s="122">
        <f t="shared" si="26"/>
        <v>0.002019163741627583</v>
      </c>
      <c r="D230" s="123">
        <v>755.776</v>
      </c>
      <c r="E230" s="123">
        <v>728.905</v>
      </c>
      <c r="F230" s="123">
        <v>101.411</v>
      </c>
      <c r="G230" s="122">
        <f t="shared" si="25"/>
        <v>0.01053138863981742</v>
      </c>
      <c r="H230" s="123">
        <f t="shared" si="27"/>
        <v>53936.709561061994</v>
      </c>
      <c r="I230" s="127">
        <v>0.2207099</v>
      </c>
      <c r="J230" s="124">
        <f t="shared" si="28"/>
        <v>726.375991212</v>
      </c>
      <c r="K230" s="127">
        <v>0.0034696</v>
      </c>
      <c r="L230" s="126">
        <f t="shared" si="29"/>
        <v>0.013467191401241606</v>
      </c>
    </row>
    <row r="231" spans="1:12" ht="15.75">
      <c r="A231" s="45">
        <f t="shared" si="30"/>
        <v>2041</v>
      </c>
      <c r="B231" s="123">
        <v>69340.9</v>
      </c>
      <c r="C231" s="122">
        <f t="shared" si="26"/>
        <v>0.0018534192174779474</v>
      </c>
      <c r="D231" s="123">
        <v>754.831</v>
      </c>
      <c r="E231" s="123">
        <v>738.656</v>
      </c>
      <c r="F231" s="123">
        <v>101.409</v>
      </c>
      <c r="G231" s="122">
        <f t="shared" si="25"/>
        <v>0.010652529747955391</v>
      </c>
      <c r="H231" s="123">
        <f t="shared" si="27"/>
        <v>54050.43412965</v>
      </c>
      <c r="I231" s="127">
        <v>0.2205115</v>
      </c>
      <c r="J231" s="124">
        <f t="shared" si="28"/>
        <v>736.189996944</v>
      </c>
      <c r="K231" s="127">
        <v>0.0033385</v>
      </c>
      <c r="L231" s="126">
        <f t="shared" si="29"/>
        <v>0.013620427084417335</v>
      </c>
    </row>
    <row r="232" spans="1:12" ht="15.75">
      <c r="A232" s="45">
        <f t="shared" si="30"/>
        <v>2042</v>
      </c>
      <c r="B232" s="123">
        <v>69458.48</v>
      </c>
      <c r="C232" s="122">
        <f t="shared" si="26"/>
        <v>0.001695680327195026</v>
      </c>
      <c r="D232" s="123">
        <v>753.765</v>
      </c>
      <c r="E232" s="123">
        <v>747.266</v>
      </c>
      <c r="F232" s="123">
        <v>101.413</v>
      </c>
      <c r="G232" s="122">
        <f t="shared" si="25"/>
        <v>0.010758455986943567</v>
      </c>
      <c r="H232" s="123">
        <f t="shared" si="27"/>
        <v>54152.99136884</v>
      </c>
      <c r="I232" s="127">
        <v>0.2203545</v>
      </c>
      <c r="J232" s="124">
        <f t="shared" si="28"/>
        <v>744.8589814874</v>
      </c>
      <c r="K232" s="127">
        <v>0.0032211</v>
      </c>
      <c r="L232" s="126">
        <f t="shared" si="29"/>
        <v>0.01375471534737778</v>
      </c>
    </row>
    <row r="233" spans="1:12" ht="15.75">
      <c r="A233" s="45">
        <f t="shared" si="30"/>
        <v>2043</v>
      </c>
      <c r="B233" s="123">
        <v>69566.39</v>
      </c>
      <c r="C233" s="122">
        <f t="shared" si="26"/>
        <v>0.0015535900008178949</v>
      </c>
      <c r="D233" s="123">
        <v>752.658</v>
      </c>
      <c r="E233" s="123">
        <v>754.527</v>
      </c>
      <c r="F233" s="123">
        <v>101.406</v>
      </c>
      <c r="G233" s="122">
        <f t="shared" si="25"/>
        <v>0.010846142799705433</v>
      </c>
      <c r="H233" s="123">
        <f t="shared" si="27"/>
        <v>54245.790886939</v>
      </c>
      <c r="I233" s="127">
        <v>0.2202299</v>
      </c>
      <c r="J233" s="124">
        <f t="shared" si="28"/>
        <v>752.1780065436</v>
      </c>
      <c r="K233" s="127">
        <v>0.0031132</v>
      </c>
      <c r="L233" s="126">
        <f t="shared" si="29"/>
        <v>0.013866108213102028</v>
      </c>
    </row>
    <row r="234" spans="1:12" ht="15.75">
      <c r="A234" s="45">
        <f t="shared" si="30"/>
        <v>2044</v>
      </c>
      <c r="B234" s="123">
        <v>69665.93</v>
      </c>
      <c r="C234" s="122">
        <f t="shared" si="26"/>
        <v>0.001430863381008951</v>
      </c>
      <c r="D234" s="123">
        <v>751.537</v>
      </c>
      <c r="E234" s="123">
        <v>760.342</v>
      </c>
      <c r="F234" s="123">
        <v>101.414</v>
      </c>
      <c r="G234" s="122">
        <f t="shared" si="25"/>
        <v>0.010914115407631823</v>
      </c>
      <c r="H234" s="123">
        <f t="shared" si="27"/>
        <v>54330.64749281999</v>
      </c>
      <c r="I234" s="127">
        <v>0.220126</v>
      </c>
      <c r="J234" s="124">
        <f t="shared" si="28"/>
        <v>758.0539788535999</v>
      </c>
      <c r="K234" s="127">
        <v>0.0030092</v>
      </c>
      <c r="L234" s="126">
        <f t="shared" si="29"/>
        <v>0.013952603435359015</v>
      </c>
    </row>
    <row r="235" spans="1:12" ht="15.75">
      <c r="A235" s="45">
        <f t="shared" si="30"/>
        <v>2045</v>
      </c>
      <c r="B235" s="123">
        <v>69758.54</v>
      </c>
      <c r="C235" s="122">
        <f t="shared" si="26"/>
        <v>0.0013293442002424438</v>
      </c>
      <c r="D235" s="123">
        <v>750.458</v>
      </c>
      <c r="E235" s="123">
        <v>764.85</v>
      </c>
      <c r="F235" s="123">
        <v>101.412</v>
      </c>
      <c r="G235" s="122">
        <f t="shared" si="25"/>
        <v>0.010964248965072951</v>
      </c>
      <c r="H235" s="123">
        <f t="shared" si="27"/>
        <v>54409.645178194</v>
      </c>
      <c r="I235" s="127">
        <v>0.2200289</v>
      </c>
      <c r="J235" s="124">
        <f t="shared" si="28"/>
        <v>762.61602612</v>
      </c>
      <c r="K235" s="127">
        <v>0.0029208</v>
      </c>
      <c r="L235" s="126">
        <f t="shared" si="29"/>
        <v>0.014016191864923927</v>
      </c>
    </row>
    <row r="236" spans="1:12" ht="15.75">
      <c r="A236" s="45">
        <f t="shared" si="30"/>
        <v>2046</v>
      </c>
      <c r="B236" s="123">
        <v>69845.56</v>
      </c>
      <c r="C236" s="122">
        <f t="shared" si="26"/>
        <v>0.0012474458324387427</v>
      </c>
      <c r="D236" s="123">
        <v>749.44</v>
      </c>
      <c r="E236" s="123">
        <v>768.252</v>
      </c>
      <c r="F236" s="123">
        <v>101.42</v>
      </c>
      <c r="G236" s="122">
        <f t="shared" si="25"/>
        <v>0.010999296161416703</v>
      </c>
      <c r="H236" s="123">
        <f t="shared" si="27"/>
        <v>54484.824108892004</v>
      </c>
      <c r="I236" s="127">
        <v>0.2199243</v>
      </c>
      <c r="J236" s="124">
        <f t="shared" si="28"/>
        <v>766.0660157591999</v>
      </c>
      <c r="K236" s="127">
        <v>0.0028454</v>
      </c>
      <c r="L236" s="126">
        <f t="shared" si="29"/>
        <v>0.0140601723193262</v>
      </c>
    </row>
    <row r="237" spans="1:12" ht="15.75">
      <c r="A237" s="45">
        <f t="shared" si="30"/>
        <v>2047</v>
      </c>
      <c r="B237" s="123">
        <v>69928.17</v>
      </c>
      <c r="C237" s="122">
        <f t="shared" si="26"/>
        <v>0.0011827523467491385</v>
      </c>
      <c r="D237" s="123">
        <v>748.516</v>
      </c>
      <c r="E237" s="123">
        <v>770.871</v>
      </c>
      <c r="F237" s="123">
        <v>101.387</v>
      </c>
      <c r="G237" s="122">
        <f t="shared" si="25"/>
        <v>0.01102375480439428</v>
      </c>
      <c r="H237" s="123">
        <f t="shared" si="27"/>
        <v>54557.923269914994</v>
      </c>
      <c r="I237" s="127">
        <v>0.2198005</v>
      </c>
      <c r="J237" s="124">
        <f t="shared" si="28"/>
        <v>768.7390020753</v>
      </c>
      <c r="K237" s="127">
        <v>0.0027657</v>
      </c>
      <c r="L237" s="126">
        <f t="shared" si="29"/>
        <v>0.01409032741719492</v>
      </c>
    </row>
    <row r="238" spans="1:12" ht="15.75">
      <c r="A238" s="45">
        <f t="shared" si="30"/>
        <v>2048</v>
      </c>
      <c r="B238" s="123">
        <v>70007.2</v>
      </c>
      <c r="C238" s="122">
        <f t="shared" si="26"/>
        <v>0.0011301597053090529</v>
      </c>
      <c r="D238" s="123">
        <v>747.709</v>
      </c>
      <c r="E238" s="123">
        <v>772.969</v>
      </c>
      <c r="F238" s="123">
        <v>101.418</v>
      </c>
      <c r="G238" s="122">
        <f t="shared" si="25"/>
        <v>0.011041278611342834</v>
      </c>
      <c r="H238" s="123">
        <f t="shared" si="27"/>
        <v>54630.20952935999</v>
      </c>
      <c r="I238" s="127">
        <v>0.2196487</v>
      </c>
      <c r="J238" s="124">
        <f t="shared" si="28"/>
        <v>770.8839934194001</v>
      </c>
      <c r="K238" s="127">
        <v>0.0026974</v>
      </c>
      <c r="L238" s="126">
        <f t="shared" si="29"/>
        <v>0.014110947039386746</v>
      </c>
    </row>
    <row r="239" spans="1:12" ht="15.75">
      <c r="A239" s="45">
        <f t="shared" si="30"/>
        <v>2049</v>
      </c>
      <c r="B239" s="123">
        <v>70083.36</v>
      </c>
      <c r="C239" s="122">
        <f t="shared" si="26"/>
        <v>0.0010878881029381393</v>
      </c>
      <c r="D239" s="123">
        <v>747.036</v>
      </c>
      <c r="E239" s="123">
        <v>774.659</v>
      </c>
      <c r="F239" s="123">
        <v>101.41</v>
      </c>
      <c r="G239" s="122">
        <f t="shared" si="25"/>
        <v>0.011053394129505206</v>
      </c>
      <c r="H239" s="123">
        <f t="shared" si="27"/>
        <v>54702.648555984</v>
      </c>
      <c r="I239" s="127">
        <v>0.2194631</v>
      </c>
      <c r="J239" s="124">
        <f t="shared" si="28"/>
        <v>772.6259849204</v>
      </c>
      <c r="K239" s="127">
        <v>0.0026244</v>
      </c>
      <c r="L239" s="126">
        <f t="shared" si="29"/>
        <v>0.014124105602120454</v>
      </c>
    </row>
    <row r="240" spans="1:12" ht="15.75">
      <c r="A240" s="147">
        <f t="shared" si="30"/>
        <v>2050</v>
      </c>
      <c r="B240" s="136">
        <v>70156.9</v>
      </c>
      <c r="C240" s="135">
        <f t="shared" si="26"/>
        <v>0.0010493218361675716</v>
      </c>
      <c r="D240" s="136">
        <v>747.036</v>
      </c>
      <c r="E240" s="136">
        <v>783.311</v>
      </c>
      <c r="F240" s="136">
        <v>101.269</v>
      </c>
      <c r="G240" s="135">
        <f t="shared" si="25"/>
        <v>0.0111651312985608</v>
      </c>
      <c r="H240" s="136">
        <f t="shared" si="27"/>
        <v>54775.81349503999</v>
      </c>
      <c r="I240" s="148">
        <v>0.2192384</v>
      </c>
      <c r="J240" s="138">
        <f t="shared" si="28"/>
        <v>781.3040005558</v>
      </c>
      <c r="K240" s="148">
        <v>0.0025622</v>
      </c>
      <c r="L240" s="139">
        <f t="shared" si="29"/>
        <v>0.014263667679286007</v>
      </c>
    </row>
    <row r="241" spans="1:12" ht="15.75">
      <c r="A241" s="45">
        <f>A240+1</f>
        <v>2051</v>
      </c>
      <c r="B241" s="123">
        <v>70221.71</v>
      </c>
      <c r="C241" s="122">
        <f t="shared" si="26"/>
        <v>0.0009237865413096458</v>
      </c>
      <c r="D241" s="123">
        <v>747.036</v>
      </c>
      <c r="E241" s="123">
        <v>769.167</v>
      </c>
      <c r="F241" s="123">
        <v>101.167</v>
      </c>
      <c r="G241" s="122">
        <f aca="true" t="shared" si="31" ref="G241:G290">E241/B241</f>
        <v>0.010953407429126975</v>
      </c>
      <c r="H241" s="123">
        <f aca="true" t="shared" si="32" ref="H241:H290">(1-I241)*B241</f>
        <v>54842.474359413005</v>
      </c>
      <c r="I241" s="127">
        <v>0.2190097</v>
      </c>
      <c r="J241" s="124">
        <f t="shared" si="28"/>
        <v>767.1620123811001</v>
      </c>
      <c r="K241" s="127">
        <v>0.0026067</v>
      </c>
      <c r="L241" s="126">
        <f t="shared" si="29"/>
        <v>0.0139884646223922</v>
      </c>
    </row>
    <row r="242" spans="1:12" ht="15.75">
      <c r="A242" s="45">
        <f aca="true" t="shared" si="33" ref="A242:A290">A241+1</f>
        <v>2052</v>
      </c>
      <c r="B242" s="123">
        <v>70300.66</v>
      </c>
      <c r="C242" s="122">
        <f t="shared" si="26"/>
        <v>0.0011242961756414704</v>
      </c>
      <c r="D242" s="123">
        <v>747.036</v>
      </c>
      <c r="E242" s="123">
        <v>776.382</v>
      </c>
      <c r="F242" s="123">
        <v>101.087</v>
      </c>
      <c r="G242" s="122">
        <f t="shared" si="31"/>
        <v>0.011043737000477661</v>
      </c>
      <c r="H242" s="123">
        <f t="shared" si="32"/>
        <v>54925.533064502</v>
      </c>
      <c r="I242" s="127">
        <v>0.2187053</v>
      </c>
      <c r="J242" s="124">
        <f t="shared" si="28"/>
        <v>774.376993485</v>
      </c>
      <c r="K242" s="127">
        <v>0.0025825</v>
      </c>
      <c r="L242" s="126">
        <f t="shared" si="29"/>
        <v>0.014098670514050496</v>
      </c>
    </row>
    <row r="243" spans="1:12" ht="15.75">
      <c r="A243" s="45">
        <f t="shared" si="33"/>
        <v>2053</v>
      </c>
      <c r="B243" s="123">
        <v>70372.33</v>
      </c>
      <c r="C243" s="122">
        <f t="shared" si="26"/>
        <v>0.0010194783377566186</v>
      </c>
      <c r="D243" s="123">
        <v>747.036</v>
      </c>
      <c r="E243" s="123">
        <v>782.859</v>
      </c>
      <c r="F243" s="123">
        <v>101.025</v>
      </c>
      <c r="G243" s="122">
        <f t="shared" si="31"/>
        <v>0.0111245286322053</v>
      </c>
      <c r="H243" s="123">
        <f t="shared" si="32"/>
        <v>55003.245356689</v>
      </c>
      <c r="I243" s="127">
        <v>0.2183967</v>
      </c>
      <c r="J243" s="124">
        <f t="shared" si="28"/>
        <v>780.8550375318</v>
      </c>
      <c r="K243" s="127">
        <v>0.0025598</v>
      </c>
      <c r="L243" s="126">
        <f t="shared" si="29"/>
        <v>0.014196526631620646</v>
      </c>
    </row>
    <row r="244" spans="1:12" ht="15.75">
      <c r="A244" s="45">
        <f t="shared" si="33"/>
        <v>2054</v>
      </c>
      <c r="B244" s="123">
        <v>70437.44</v>
      </c>
      <c r="C244" s="122">
        <f t="shared" si="26"/>
        <v>0.0009252216034341121</v>
      </c>
      <c r="D244" s="123">
        <v>747.036</v>
      </c>
      <c r="E244" s="123">
        <v>789.014</v>
      </c>
      <c r="F244" s="123">
        <v>100.993</v>
      </c>
      <c r="G244" s="122">
        <f t="shared" si="31"/>
        <v>0.011201627997837513</v>
      </c>
      <c r="H244" s="123">
        <f t="shared" si="32"/>
        <v>55076.006372672</v>
      </c>
      <c r="I244" s="127">
        <v>0.2180862</v>
      </c>
      <c r="J244" s="124">
        <f t="shared" si="28"/>
        <v>787.0090365246</v>
      </c>
      <c r="K244" s="127">
        <v>0.0025411</v>
      </c>
      <c r="L244" s="126">
        <f t="shared" si="29"/>
        <v>0.014289508051823883</v>
      </c>
    </row>
    <row r="245" spans="1:12" ht="15.75">
      <c r="A245" s="45">
        <f t="shared" si="33"/>
        <v>2055</v>
      </c>
      <c r="B245" s="123">
        <v>70496.37</v>
      </c>
      <c r="C245" s="122">
        <f t="shared" si="26"/>
        <v>0.0008366289291603657</v>
      </c>
      <c r="D245" s="123">
        <v>747.036</v>
      </c>
      <c r="E245" s="123">
        <v>794.318</v>
      </c>
      <c r="F245" s="123">
        <v>100.986</v>
      </c>
      <c r="G245" s="122">
        <f t="shared" si="31"/>
        <v>0.011267502142308889</v>
      </c>
      <c r="H245" s="123">
        <f t="shared" si="32"/>
        <v>55143.825633413995</v>
      </c>
      <c r="I245" s="127">
        <v>0.2177778</v>
      </c>
      <c r="J245" s="124">
        <f t="shared" si="28"/>
        <v>792.3149682994</v>
      </c>
      <c r="K245" s="127">
        <v>0.0025217</v>
      </c>
      <c r="L245" s="126">
        <f t="shared" si="29"/>
        <v>0.014368153808670514</v>
      </c>
    </row>
    <row r="246" spans="1:12" ht="15.75">
      <c r="A246" s="45">
        <f t="shared" si="33"/>
        <v>2056</v>
      </c>
      <c r="B246" s="123">
        <v>70550</v>
      </c>
      <c r="C246" s="122">
        <f t="shared" si="26"/>
        <v>0.0007607483903071532</v>
      </c>
      <c r="D246" s="123">
        <v>747.036</v>
      </c>
      <c r="E246" s="123">
        <v>799.068</v>
      </c>
      <c r="F246" s="123">
        <v>101.001</v>
      </c>
      <c r="G246" s="122">
        <f t="shared" si="31"/>
        <v>0.011326265060240964</v>
      </c>
      <c r="H246" s="123">
        <f t="shared" si="32"/>
        <v>55207.18108</v>
      </c>
      <c r="I246" s="127">
        <v>0.2174744</v>
      </c>
      <c r="J246" s="124">
        <f t="shared" si="28"/>
        <v>797.0649762444</v>
      </c>
      <c r="K246" s="127">
        <v>0.0025067</v>
      </c>
      <c r="L246" s="126">
        <f t="shared" si="29"/>
        <v>0.014437704672683497</v>
      </c>
    </row>
    <row r="247" spans="1:12" ht="15.75">
      <c r="A247" s="45">
        <f t="shared" si="33"/>
        <v>2057</v>
      </c>
      <c r="B247" s="123">
        <v>70598.89</v>
      </c>
      <c r="C247" s="122">
        <f t="shared" si="26"/>
        <v>0.0006929836995039906</v>
      </c>
      <c r="D247" s="123">
        <v>747.036</v>
      </c>
      <c r="E247" s="123">
        <v>803.092</v>
      </c>
      <c r="F247" s="123">
        <v>101.033</v>
      </c>
      <c r="G247" s="122">
        <f t="shared" si="31"/>
        <v>0.01137541964186689</v>
      </c>
      <c r="H247" s="123">
        <f t="shared" si="32"/>
        <v>55266.251309356</v>
      </c>
      <c r="I247" s="127">
        <v>0.2171796</v>
      </c>
      <c r="J247" s="124">
        <f t="shared" si="28"/>
        <v>801.0910159727999</v>
      </c>
      <c r="K247" s="127">
        <v>0.0024916</v>
      </c>
      <c r="L247" s="126">
        <f t="shared" si="29"/>
        <v>0.014495121290001148</v>
      </c>
    </row>
    <row r="248" spans="1:12" ht="15.75">
      <c r="A248" s="45">
        <f t="shared" si="33"/>
        <v>2058</v>
      </c>
      <c r="B248" s="123">
        <v>70643.78</v>
      </c>
      <c r="C248" s="122">
        <f t="shared" si="26"/>
        <v>0.0006358456910582344</v>
      </c>
      <c r="D248" s="123">
        <v>747.036</v>
      </c>
      <c r="E248" s="123">
        <v>806.328</v>
      </c>
      <c r="F248" s="123">
        <v>101.093</v>
      </c>
      <c r="G248" s="122">
        <f t="shared" si="31"/>
        <v>0.01141399851480201</v>
      </c>
      <c r="H248" s="123">
        <f t="shared" si="32"/>
        <v>55321.39137123</v>
      </c>
      <c r="I248" s="127">
        <v>0.2168965</v>
      </c>
      <c r="J248" s="124">
        <f t="shared" si="28"/>
        <v>804.3270164352</v>
      </c>
      <c r="K248" s="127">
        <v>0.0024816</v>
      </c>
      <c r="L248" s="126">
        <f t="shared" si="29"/>
        <v>0.014539168240325423</v>
      </c>
    </row>
    <row r="249" spans="1:12" ht="15.75">
      <c r="A249" s="149">
        <f t="shared" si="33"/>
        <v>2059</v>
      </c>
      <c r="B249" s="143">
        <v>70685.51</v>
      </c>
      <c r="C249" s="142">
        <f t="shared" si="26"/>
        <v>0.0005907101800044501</v>
      </c>
      <c r="D249" s="143">
        <v>747.036</v>
      </c>
      <c r="E249" s="143">
        <v>808.938</v>
      </c>
      <c r="F249" s="143">
        <v>101.151</v>
      </c>
      <c r="G249" s="142">
        <f t="shared" si="31"/>
        <v>0.011444184246530867</v>
      </c>
      <c r="H249" s="143">
        <f t="shared" si="32"/>
        <v>55373.12709378099</v>
      </c>
      <c r="I249" s="150">
        <v>0.2166269</v>
      </c>
      <c r="J249" s="145">
        <f t="shared" si="28"/>
        <v>806.9379816887999</v>
      </c>
      <c r="K249" s="150">
        <v>0.0024724</v>
      </c>
      <c r="L249" s="146">
        <f t="shared" si="29"/>
        <v>0.014572736344150372</v>
      </c>
    </row>
    <row r="250" spans="1:12" ht="15.75">
      <c r="A250" s="45">
        <f t="shared" si="33"/>
        <v>2060</v>
      </c>
      <c r="B250" s="123">
        <v>70724.67</v>
      </c>
      <c r="C250" s="122">
        <f t="shared" si="26"/>
        <v>0.0005540032179156551</v>
      </c>
      <c r="D250" s="123">
        <v>747.036</v>
      </c>
      <c r="E250" s="123">
        <v>810.505</v>
      </c>
      <c r="F250" s="123">
        <v>101.229</v>
      </c>
      <c r="G250" s="122">
        <f t="shared" si="31"/>
        <v>0.011460003984465393</v>
      </c>
      <c r="H250" s="123">
        <f t="shared" si="32"/>
        <v>55421.782195491</v>
      </c>
      <c r="I250" s="127">
        <v>0.2163727</v>
      </c>
      <c r="J250" s="124">
        <f t="shared" si="28"/>
        <v>808.5070241245</v>
      </c>
      <c r="K250" s="127">
        <v>0.0024651</v>
      </c>
      <c r="L250" s="126">
        <f t="shared" si="29"/>
        <v>0.014588253789324703</v>
      </c>
    </row>
    <row r="251" spans="1:12" ht="15.75">
      <c r="A251" s="45">
        <f t="shared" si="33"/>
        <v>2061</v>
      </c>
      <c r="B251" s="123">
        <v>70762.34</v>
      </c>
      <c r="C251" s="122">
        <f t="shared" si="26"/>
        <v>0.0005326288549667435</v>
      </c>
      <c r="D251" s="123">
        <v>747.036</v>
      </c>
      <c r="E251" s="123">
        <v>811.527</v>
      </c>
      <c r="F251" s="123">
        <v>101.297</v>
      </c>
      <c r="G251" s="122">
        <f t="shared" si="31"/>
        <v>0.011468346015691399</v>
      </c>
      <c r="H251" s="123">
        <f t="shared" si="32"/>
        <v>55468.206558908</v>
      </c>
      <c r="I251" s="127">
        <v>0.2161338</v>
      </c>
      <c r="J251" s="124">
        <f t="shared" si="28"/>
        <v>809.5290205260001</v>
      </c>
      <c r="K251" s="127">
        <v>0.002462</v>
      </c>
      <c r="L251" s="126">
        <f t="shared" si="29"/>
        <v>0.014594468989479028</v>
      </c>
    </row>
    <row r="252" spans="1:12" ht="15.75">
      <c r="A252" s="45">
        <f t="shared" si="33"/>
        <v>2062</v>
      </c>
      <c r="B252" s="123">
        <v>70799.06</v>
      </c>
      <c r="C252" s="122">
        <f t="shared" si="26"/>
        <v>0.0005189200922410819</v>
      </c>
      <c r="D252" s="123">
        <v>747.036</v>
      </c>
      <c r="E252" s="123">
        <v>811.883</v>
      </c>
      <c r="F252" s="123">
        <v>101.376</v>
      </c>
      <c r="G252" s="122">
        <f t="shared" si="31"/>
        <v>0.011467426262439078</v>
      </c>
      <c r="H252" s="123">
        <f t="shared" si="32"/>
        <v>55512.771236246</v>
      </c>
      <c r="I252" s="127">
        <v>0.2159109</v>
      </c>
      <c r="J252" s="124">
        <f t="shared" si="28"/>
        <v>809.8850371253001</v>
      </c>
      <c r="K252" s="127">
        <v>0.0024609</v>
      </c>
      <c r="L252" s="126">
        <f t="shared" si="29"/>
        <v>0.014589166043948122</v>
      </c>
    </row>
    <row r="253" spans="1:12" ht="15.75">
      <c r="A253" s="45">
        <f t="shared" si="33"/>
        <v>2063</v>
      </c>
      <c r="B253" s="123">
        <v>70835.51</v>
      </c>
      <c r="C253" s="122">
        <f t="shared" si="26"/>
        <v>0.0005148373438856879</v>
      </c>
      <c r="D253" s="123">
        <v>747.036</v>
      </c>
      <c r="E253" s="123">
        <v>811.887</v>
      </c>
      <c r="F253" s="123">
        <v>101.448</v>
      </c>
      <c r="G253" s="122">
        <f t="shared" si="31"/>
        <v>0.011461581909977073</v>
      </c>
      <c r="H253" s="123">
        <f t="shared" si="32"/>
        <v>55556.01423451099</v>
      </c>
      <c r="I253" s="127">
        <v>0.2157039</v>
      </c>
      <c r="J253" s="124">
        <f t="shared" si="28"/>
        <v>809.8920312636</v>
      </c>
      <c r="K253" s="127">
        <v>0.0024572</v>
      </c>
      <c r="L253" s="126">
        <f t="shared" si="29"/>
        <v>0.01457793620407889</v>
      </c>
    </row>
    <row r="254" spans="1:12" ht="15.75">
      <c r="A254" s="45">
        <f t="shared" si="33"/>
        <v>2064</v>
      </c>
      <c r="B254" s="123">
        <v>70872.02</v>
      </c>
      <c r="C254" s="122">
        <f t="shared" si="26"/>
        <v>0.0005154194555812008</v>
      </c>
      <c r="D254" s="123">
        <v>747.036</v>
      </c>
      <c r="E254" s="123">
        <v>811.163</v>
      </c>
      <c r="F254" s="123">
        <v>101.514</v>
      </c>
      <c r="G254" s="122">
        <f t="shared" si="31"/>
        <v>0.011445461833880281</v>
      </c>
      <c r="H254" s="123">
        <f t="shared" si="32"/>
        <v>55598.21378975001</v>
      </c>
      <c r="I254" s="127">
        <v>0.2155125</v>
      </c>
      <c r="J254" s="124">
        <f t="shared" si="28"/>
        <v>809.1680257178</v>
      </c>
      <c r="K254" s="127">
        <v>0.0024594</v>
      </c>
      <c r="L254" s="126">
        <f t="shared" si="29"/>
        <v>0.014553849315694686</v>
      </c>
    </row>
    <row r="255" spans="1:12" ht="15.75">
      <c r="A255" s="45">
        <f t="shared" si="33"/>
        <v>2065</v>
      </c>
      <c r="B255" s="123">
        <v>70909.34</v>
      </c>
      <c r="C255" s="122">
        <f t="shared" si="26"/>
        <v>0.0005265829871927696</v>
      </c>
      <c r="D255" s="123">
        <v>747.036</v>
      </c>
      <c r="E255" s="123">
        <v>809.958</v>
      </c>
      <c r="F255" s="123">
        <v>101.573</v>
      </c>
      <c r="G255" s="122">
        <f t="shared" si="31"/>
        <v>0.011422444490387302</v>
      </c>
      <c r="H255" s="123">
        <f t="shared" si="32"/>
        <v>55640.098543902</v>
      </c>
      <c r="I255" s="127">
        <v>0.2153347</v>
      </c>
      <c r="J255" s="124">
        <f t="shared" si="28"/>
        <v>807.9629924502</v>
      </c>
      <c r="K255" s="127">
        <v>0.0024631</v>
      </c>
      <c r="L255" s="126">
        <f t="shared" si="29"/>
        <v>0.014521235828018684</v>
      </c>
    </row>
    <row r="256" spans="1:12" ht="15.75">
      <c r="A256" s="45">
        <f t="shared" si="33"/>
        <v>2066</v>
      </c>
      <c r="B256" s="123">
        <v>70947.91</v>
      </c>
      <c r="C256" s="122">
        <f t="shared" si="26"/>
        <v>0.0005439339866935011</v>
      </c>
      <c r="D256" s="123">
        <v>747.036</v>
      </c>
      <c r="E256" s="123">
        <v>808.814</v>
      </c>
      <c r="F256" s="123">
        <v>101.629</v>
      </c>
      <c r="G256" s="122">
        <f t="shared" si="31"/>
        <v>0.011400110306279635</v>
      </c>
      <c r="H256" s="123">
        <f t="shared" si="32"/>
        <v>55682.14753237401</v>
      </c>
      <c r="I256" s="127">
        <v>0.2151686</v>
      </c>
      <c r="J256" s="124">
        <f t="shared" si="28"/>
        <v>806.8210014226</v>
      </c>
      <c r="K256" s="127">
        <v>0.0024641</v>
      </c>
      <c r="L256" s="126">
        <f t="shared" si="29"/>
        <v>0.014489760851150873</v>
      </c>
    </row>
    <row r="257" spans="1:12" ht="15.75">
      <c r="A257" s="45">
        <f t="shared" si="33"/>
        <v>2067</v>
      </c>
      <c r="B257" s="123">
        <v>70987.68</v>
      </c>
      <c r="C257" s="122">
        <f t="shared" si="26"/>
        <v>0.0005605521008298364</v>
      </c>
      <c r="D257" s="123">
        <v>747.036</v>
      </c>
      <c r="E257" s="123">
        <v>807.386</v>
      </c>
      <c r="F257" s="123">
        <v>101.658</v>
      </c>
      <c r="G257" s="122">
        <f t="shared" si="31"/>
        <v>0.011373607363982033</v>
      </c>
      <c r="H257" s="123">
        <f t="shared" si="32"/>
        <v>55724.363367551996</v>
      </c>
      <c r="I257" s="127">
        <v>0.2150136</v>
      </c>
      <c r="J257" s="124">
        <f t="shared" si="28"/>
        <v>805.392967659</v>
      </c>
      <c r="K257" s="127">
        <v>0.0024685</v>
      </c>
      <c r="L257" s="126">
        <f t="shared" si="29"/>
        <v>0.01445315691355168</v>
      </c>
    </row>
    <row r="258" spans="1:12" ht="15.75">
      <c r="A258" s="45">
        <f t="shared" si="33"/>
        <v>2068</v>
      </c>
      <c r="B258" s="123">
        <v>71028.9</v>
      </c>
      <c r="C258" s="122">
        <f t="shared" si="26"/>
        <v>0.0005806641377772426</v>
      </c>
      <c r="D258" s="123">
        <v>747.036</v>
      </c>
      <c r="E258" s="123">
        <v>806.192</v>
      </c>
      <c r="F258" s="123">
        <v>101.654</v>
      </c>
      <c r="G258" s="122">
        <f t="shared" si="31"/>
        <v>0.011350196891687751</v>
      </c>
      <c r="H258" s="123">
        <f t="shared" si="32"/>
        <v>55767.090726359995</v>
      </c>
      <c r="I258" s="127">
        <v>0.2148676</v>
      </c>
      <c r="J258" s="124">
        <f t="shared" si="28"/>
        <v>804.1990127568</v>
      </c>
      <c r="K258" s="127">
        <v>0.0024721</v>
      </c>
      <c r="L258" s="126">
        <f t="shared" si="29"/>
        <v>0.01442067359588244</v>
      </c>
    </row>
    <row r="259" spans="1:12" ht="15.75">
      <c r="A259" s="45">
        <f t="shared" si="33"/>
        <v>2069</v>
      </c>
      <c r="B259" s="123">
        <v>71071.32</v>
      </c>
      <c r="C259" s="122">
        <f t="shared" si="26"/>
        <v>0.0005972216942682351</v>
      </c>
      <c r="D259" s="123">
        <v>747.036</v>
      </c>
      <c r="E259" s="123">
        <v>805.048</v>
      </c>
      <c r="F259" s="123">
        <v>101.64</v>
      </c>
      <c r="G259" s="122">
        <f t="shared" si="31"/>
        <v>0.011327325846769131</v>
      </c>
      <c r="H259" s="123">
        <f t="shared" si="32"/>
        <v>55810.196777796</v>
      </c>
      <c r="I259" s="127">
        <v>0.2147297</v>
      </c>
      <c r="J259" s="124">
        <f t="shared" si="28"/>
        <v>803.0559892288001</v>
      </c>
      <c r="K259" s="127">
        <v>0.0024744</v>
      </c>
      <c r="L259" s="126">
        <f t="shared" si="29"/>
        <v>0.01438905496832605</v>
      </c>
    </row>
    <row r="260" spans="1:12" ht="15.75">
      <c r="A260" s="147">
        <f t="shared" si="33"/>
        <v>2070</v>
      </c>
      <c r="B260" s="136">
        <v>71114.86</v>
      </c>
      <c r="C260" s="135">
        <f t="shared" si="26"/>
        <v>0.0006126240514456871</v>
      </c>
      <c r="D260" s="136">
        <v>747.036</v>
      </c>
      <c r="E260" s="136">
        <v>803.992</v>
      </c>
      <c r="F260" s="136">
        <v>101.602</v>
      </c>
      <c r="G260" s="135">
        <f t="shared" si="31"/>
        <v>0.011305541485984786</v>
      </c>
      <c r="H260" s="136">
        <f t="shared" si="32"/>
        <v>55853.475925766</v>
      </c>
      <c r="I260" s="148">
        <v>0.2146019</v>
      </c>
      <c r="J260" s="138">
        <f t="shared" si="28"/>
        <v>801.9989842312</v>
      </c>
      <c r="K260" s="148">
        <v>0.0024789</v>
      </c>
      <c r="L260" s="139">
        <f t="shared" si="29"/>
        <v>0.01435898072480081</v>
      </c>
    </row>
    <row r="261" spans="1:12" ht="15.75">
      <c r="A261" s="45">
        <f t="shared" si="33"/>
        <v>2071</v>
      </c>
      <c r="B261" s="123">
        <v>71159.42</v>
      </c>
      <c r="C261" s="122">
        <f t="shared" si="26"/>
        <v>0.0006265919668546616</v>
      </c>
      <c r="D261" s="123">
        <v>747.036</v>
      </c>
      <c r="E261" s="123">
        <v>803.382</v>
      </c>
      <c r="F261" s="123">
        <v>101.57</v>
      </c>
      <c r="G261" s="122">
        <f t="shared" si="31"/>
        <v>0.011289889659021954</v>
      </c>
      <c r="H261" s="123">
        <f t="shared" si="32"/>
        <v>55898.03709115</v>
      </c>
      <c r="I261" s="127">
        <v>0.2144675</v>
      </c>
      <c r="J261" s="124">
        <f t="shared" si="28"/>
        <v>801.3889699343999</v>
      </c>
      <c r="K261" s="127">
        <v>0.0024808</v>
      </c>
      <c r="L261" s="126">
        <f t="shared" si="29"/>
        <v>0.014336620955537617</v>
      </c>
    </row>
    <row r="262" spans="1:12" ht="15.75">
      <c r="A262" s="45">
        <f t="shared" si="33"/>
        <v>2072</v>
      </c>
      <c r="B262" s="123">
        <v>71204.57</v>
      </c>
      <c r="C262" s="122">
        <f t="shared" si="26"/>
        <v>0.0006344908376152425</v>
      </c>
      <c r="D262" s="123">
        <v>747.036</v>
      </c>
      <c r="E262" s="123">
        <v>803.018</v>
      </c>
      <c r="F262" s="123">
        <v>101.542</v>
      </c>
      <c r="G262" s="122">
        <f t="shared" si="31"/>
        <v>0.011277618838229062</v>
      </c>
      <c r="H262" s="123">
        <f t="shared" si="32"/>
        <v>55943.187705045006</v>
      </c>
      <c r="I262" s="127">
        <v>0.2143315</v>
      </c>
      <c r="J262" s="124">
        <f t="shared" si="28"/>
        <v>801.0249896258</v>
      </c>
      <c r="K262" s="127">
        <v>0.0024819</v>
      </c>
      <c r="L262" s="126">
        <f t="shared" si="29"/>
        <v>0.014318543910102621</v>
      </c>
    </row>
    <row r="263" spans="1:12" ht="15.75">
      <c r="A263" s="45">
        <f t="shared" si="33"/>
        <v>2073</v>
      </c>
      <c r="B263" s="123">
        <v>71250.04</v>
      </c>
      <c r="C263" s="122">
        <f t="shared" si="26"/>
        <v>0.0006385826078296741</v>
      </c>
      <c r="D263" s="123">
        <v>747.036</v>
      </c>
      <c r="E263" s="123">
        <v>803.294</v>
      </c>
      <c r="F263" s="123">
        <v>101.496</v>
      </c>
      <c r="G263" s="122">
        <f t="shared" si="31"/>
        <v>0.011274295424956955</v>
      </c>
      <c r="H263" s="123">
        <f t="shared" si="32"/>
        <v>55988.659057212</v>
      </c>
      <c r="I263" s="127">
        <v>0.2141947</v>
      </c>
      <c r="J263" s="124">
        <f t="shared" si="28"/>
        <v>801.301027586</v>
      </c>
      <c r="K263" s="127">
        <v>0.002481</v>
      </c>
      <c r="L263" s="126">
        <f t="shared" si="29"/>
        <v>0.014311845310801081</v>
      </c>
    </row>
    <row r="264" spans="1:12" ht="15.75">
      <c r="A264" s="45">
        <f t="shared" si="33"/>
        <v>2074</v>
      </c>
      <c r="B264" s="123">
        <v>71295.19</v>
      </c>
      <c r="C264" s="122">
        <f t="shared" si="26"/>
        <v>0.0006336838547740253</v>
      </c>
      <c r="D264" s="123">
        <v>747.036</v>
      </c>
      <c r="E264" s="123">
        <v>804.112</v>
      </c>
      <c r="F264" s="123">
        <v>101.442</v>
      </c>
      <c r="G264" s="122">
        <f t="shared" si="31"/>
        <v>0.011278629035142483</v>
      </c>
      <c r="H264" s="123">
        <f t="shared" si="32"/>
        <v>56033.805794271</v>
      </c>
      <c r="I264" s="127">
        <v>0.2140591</v>
      </c>
      <c r="J264" s="124">
        <f t="shared" si="28"/>
        <v>802.1190084079999</v>
      </c>
      <c r="K264" s="127">
        <v>0.0024785</v>
      </c>
      <c r="L264" s="126">
        <f t="shared" si="29"/>
        <v>0.014314912168432618</v>
      </c>
    </row>
    <row r="265" spans="1:12" ht="15.75">
      <c r="A265" s="45">
        <f t="shared" si="33"/>
        <v>2075</v>
      </c>
      <c r="B265" s="123">
        <v>71339.48</v>
      </c>
      <c r="C265" s="122">
        <f t="shared" si="26"/>
        <v>0.0006212200290087733</v>
      </c>
      <c r="D265" s="123">
        <v>747.036</v>
      </c>
      <c r="E265" s="123">
        <v>805.571</v>
      </c>
      <c r="F265" s="123">
        <v>101.374</v>
      </c>
      <c r="G265" s="122">
        <f t="shared" si="31"/>
        <v>0.011292078383526206</v>
      </c>
      <c r="H265" s="123">
        <f t="shared" si="32"/>
        <v>56078.096133624</v>
      </c>
      <c r="I265" s="127">
        <v>0.2139262</v>
      </c>
      <c r="J265" s="124">
        <f t="shared" si="28"/>
        <v>803.578017346</v>
      </c>
      <c r="K265" s="127">
        <v>0.002474</v>
      </c>
      <c r="L265" s="126">
        <f t="shared" si="29"/>
        <v>0.014329623734572201</v>
      </c>
    </row>
    <row r="266" spans="1:12" ht="15.75">
      <c r="A266" s="45">
        <f t="shared" si="33"/>
        <v>2076</v>
      </c>
      <c r="B266" s="123">
        <v>71382.24</v>
      </c>
      <c r="C266" s="122">
        <f t="shared" si="26"/>
        <v>0.0005993876041709978</v>
      </c>
      <c r="D266" s="123">
        <v>747.036</v>
      </c>
      <c r="E266" s="123">
        <v>807.256</v>
      </c>
      <c r="F266" s="123">
        <v>101.304</v>
      </c>
      <c r="G266" s="122">
        <f t="shared" si="31"/>
        <v>0.01130891941749096</v>
      </c>
      <c r="H266" s="123">
        <f t="shared" si="32"/>
        <v>56120.85985248001</v>
      </c>
      <c r="I266" s="127">
        <v>0.213798</v>
      </c>
      <c r="J266" s="124">
        <f t="shared" si="28"/>
        <v>805.2629656616</v>
      </c>
      <c r="K266" s="127">
        <v>0.0024689</v>
      </c>
      <c r="L266" s="126">
        <f t="shared" si="29"/>
        <v>0.014348728222951756</v>
      </c>
    </row>
    <row r="267" spans="1:12" ht="15.75">
      <c r="A267" s="45">
        <f t="shared" si="33"/>
        <v>2077</v>
      </c>
      <c r="B267" s="123">
        <v>71423.24</v>
      </c>
      <c r="C267" s="122">
        <f t="shared" si="26"/>
        <v>0.0005743725610178885</v>
      </c>
      <c r="D267" s="123">
        <v>747.036</v>
      </c>
      <c r="E267" s="123">
        <v>808.749</v>
      </c>
      <c r="F267" s="123">
        <v>101.232</v>
      </c>
      <c r="G267" s="122">
        <f t="shared" si="31"/>
        <v>0.011323331173438785</v>
      </c>
      <c r="H267" s="123">
        <f t="shared" si="32"/>
        <v>56161.857766028006</v>
      </c>
      <c r="I267" s="127">
        <v>0.2136753</v>
      </c>
      <c r="J267" s="124">
        <f t="shared" si="28"/>
        <v>806.7559998393</v>
      </c>
      <c r="K267" s="127">
        <v>0.0024643</v>
      </c>
      <c r="L267" s="126">
        <f t="shared" si="29"/>
        <v>0.014364838200336426</v>
      </c>
    </row>
    <row r="268" spans="1:12" ht="15.75">
      <c r="A268" s="45">
        <f t="shared" si="33"/>
        <v>2078</v>
      </c>
      <c r="B268" s="123">
        <v>71462.68</v>
      </c>
      <c r="C268" s="122">
        <f t="shared" si="26"/>
        <v>0.0005522012162986201</v>
      </c>
      <c r="D268" s="123">
        <v>747.036</v>
      </c>
      <c r="E268" s="123">
        <v>809.384</v>
      </c>
      <c r="F268" s="123">
        <v>101.16</v>
      </c>
      <c r="G268" s="122">
        <f t="shared" si="31"/>
        <v>0.011325967623940218</v>
      </c>
      <c r="H268" s="123">
        <f t="shared" si="32"/>
        <v>56201.29586216799</v>
      </c>
      <c r="I268" s="127">
        <v>0.2135574</v>
      </c>
      <c r="J268" s="124">
        <f t="shared" si="28"/>
        <v>807.3909728384</v>
      </c>
      <c r="K268" s="127">
        <v>0.0024624</v>
      </c>
      <c r="L268" s="126">
        <f t="shared" si="29"/>
        <v>0.014366056163873916</v>
      </c>
    </row>
    <row r="269" spans="1:12" ht="15.75">
      <c r="A269" s="149">
        <f t="shared" si="33"/>
        <v>2079</v>
      </c>
      <c r="B269" s="143">
        <v>71501.42</v>
      </c>
      <c r="C269" s="142">
        <f t="shared" si="26"/>
        <v>0.0005421011358657246</v>
      </c>
      <c r="D269" s="143">
        <v>747.036</v>
      </c>
      <c r="E269" s="143">
        <v>809.823</v>
      </c>
      <c r="F269" s="143">
        <v>101.108</v>
      </c>
      <c r="G269" s="142">
        <f t="shared" si="31"/>
        <v>0.011325970868830297</v>
      </c>
      <c r="H269" s="143">
        <f t="shared" si="32"/>
        <v>56240.035362786</v>
      </c>
      <c r="I269" s="150">
        <v>0.2134417</v>
      </c>
      <c r="J269" s="145">
        <f t="shared" si="28"/>
        <v>807.8300255969999</v>
      </c>
      <c r="K269" s="150">
        <v>0.002461</v>
      </c>
      <c r="L269" s="146">
        <f t="shared" si="29"/>
        <v>0.01436396724123578</v>
      </c>
    </row>
    <row r="270" spans="1:12" ht="15.75">
      <c r="A270" s="45">
        <f t="shared" si="33"/>
        <v>2080</v>
      </c>
      <c r="B270" s="123">
        <v>71539.65</v>
      </c>
      <c r="C270" s="122">
        <f t="shared" si="26"/>
        <v>0.0005346746959711268</v>
      </c>
      <c r="D270" s="123">
        <v>747.036</v>
      </c>
      <c r="E270" s="123">
        <v>809.748</v>
      </c>
      <c r="F270" s="123">
        <v>101.072</v>
      </c>
      <c r="G270" s="122">
        <f t="shared" si="31"/>
        <v>0.011318870025223776</v>
      </c>
      <c r="H270" s="123">
        <f t="shared" si="32"/>
        <v>56278.26816066</v>
      </c>
      <c r="I270" s="127">
        <v>0.2133276</v>
      </c>
      <c r="J270" s="124">
        <f t="shared" si="28"/>
        <v>807.7549672476</v>
      </c>
      <c r="K270" s="127">
        <v>0.0024613</v>
      </c>
      <c r="L270" s="126">
        <f t="shared" si="29"/>
        <v>0.014352875339761116</v>
      </c>
    </row>
    <row r="271" spans="1:12" ht="15.75">
      <c r="A271" s="45">
        <f t="shared" si="33"/>
        <v>2081</v>
      </c>
      <c r="B271" s="123">
        <v>71577.94</v>
      </c>
      <c r="C271" s="122">
        <f t="shared" si="26"/>
        <v>0.0005352276674543965</v>
      </c>
      <c r="D271" s="123">
        <v>747.036</v>
      </c>
      <c r="E271" s="123">
        <v>809.008</v>
      </c>
      <c r="F271" s="123">
        <v>101.051</v>
      </c>
      <c r="G271" s="122">
        <f t="shared" si="31"/>
        <v>0.011302476712797266</v>
      </c>
      <c r="H271" s="123">
        <f t="shared" si="32"/>
        <v>56316.55688981</v>
      </c>
      <c r="I271" s="127">
        <v>0.2132135</v>
      </c>
      <c r="J271" s="124">
        <f t="shared" si="28"/>
        <v>807.0150087920001</v>
      </c>
      <c r="K271" s="127">
        <v>0.0024635</v>
      </c>
      <c r="L271" s="126">
        <f t="shared" si="29"/>
        <v>0.014329977778489196</v>
      </c>
    </row>
    <row r="272" spans="1:12" ht="15.75">
      <c r="A272" s="45">
        <f t="shared" si="33"/>
        <v>2082</v>
      </c>
      <c r="B272" s="123">
        <v>71616.94</v>
      </c>
      <c r="C272" s="122">
        <f t="shared" si="26"/>
        <v>0.0005448606092883779</v>
      </c>
      <c r="D272" s="123">
        <v>747.036</v>
      </c>
      <c r="E272" s="123">
        <v>808.355</v>
      </c>
      <c r="F272" s="123">
        <v>101.036</v>
      </c>
      <c r="G272" s="122">
        <f t="shared" si="31"/>
        <v>0.011287203837527826</v>
      </c>
      <c r="H272" s="123">
        <f t="shared" si="32"/>
        <v>56355.556290044005</v>
      </c>
      <c r="I272" s="127">
        <v>0.2130974</v>
      </c>
      <c r="J272" s="124">
        <f t="shared" si="28"/>
        <v>806.3620007475</v>
      </c>
      <c r="K272" s="127">
        <v>0.0024655</v>
      </c>
      <c r="L272" s="126">
        <f t="shared" si="29"/>
        <v>0.014308473801543419</v>
      </c>
    </row>
    <row r="273" spans="1:12" ht="15.75">
      <c r="A273" s="45">
        <f t="shared" si="33"/>
        <v>2083</v>
      </c>
      <c r="B273" s="123">
        <v>71656.59</v>
      </c>
      <c r="C273" s="122">
        <f t="shared" si="26"/>
        <v>0.0005536399628354172</v>
      </c>
      <c r="D273" s="123">
        <v>747.036</v>
      </c>
      <c r="E273" s="123">
        <v>807.915</v>
      </c>
      <c r="F273" s="123">
        <v>101.012</v>
      </c>
      <c r="G273" s="122">
        <f t="shared" si="31"/>
        <v>0.011274817849970253</v>
      </c>
      <c r="H273" s="123">
        <f t="shared" si="32"/>
        <v>56395.205290095</v>
      </c>
      <c r="I273" s="127">
        <v>0.2129795</v>
      </c>
      <c r="J273" s="124">
        <f t="shared" si="28"/>
        <v>805.922035278</v>
      </c>
      <c r="K273" s="127">
        <v>0.0024668</v>
      </c>
      <c r="L273" s="126">
        <f t="shared" si="29"/>
        <v>0.014290612670569504</v>
      </c>
    </row>
    <row r="274" spans="1:12" ht="15.75">
      <c r="A274" s="45">
        <f t="shared" si="33"/>
        <v>2084</v>
      </c>
      <c r="B274" s="123">
        <v>71696.63</v>
      </c>
      <c r="C274" s="122">
        <f t="shared" si="26"/>
        <v>0.0005587762409571262</v>
      </c>
      <c r="D274" s="123">
        <v>747.036</v>
      </c>
      <c r="E274" s="123">
        <v>808.155</v>
      </c>
      <c r="F274" s="123">
        <v>100.999</v>
      </c>
      <c r="G274" s="122">
        <f t="shared" si="31"/>
        <v>0.011271868705683934</v>
      </c>
      <c r="H274" s="123">
        <f t="shared" si="32"/>
        <v>56435.249489885005</v>
      </c>
      <c r="I274" s="127">
        <v>0.2128605</v>
      </c>
      <c r="J274" s="124">
        <f t="shared" si="28"/>
        <v>806.1620089544999</v>
      </c>
      <c r="K274" s="127">
        <v>0.0024661</v>
      </c>
      <c r="L274" s="126">
        <f t="shared" si="29"/>
        <v>0.014284724817225978</v>
      </c>
    </row>
    <row r="275" spans="1:12" ht="15.75">
      <c r="A275" s="45">
        <f t="shared" si="33"/>
        <v>2085</v>
      </c>
      <c r="B275" s="123">
        <v>71736.44</v>
      </c>
      <c r="C275" s="122">
        <f t="shared" si="26"/>
        <v>0.0005552562233399616</v>
      </c>
      <c r="D275" s="123">
        <v>747.036</v>
      </c>
      <c r="E275" s="123">
        <v>808.205</v>
      </c>
      <c r="F275" s="123">
        <v>100.983</v>
      </c>
      <c r="G275" s="122">
        <f t="shared" si="31"/>
        <v>0.011266310399568198</v>
      </c>
      <c r="H275" s="123">
        <f t="shared" si="32"/>
        <v>56475.057586944</v>
      </c>
      <c r="I275" s="127">
        <v>0.2127424</v>
      </c>
      <c r="J275" s="124">
        <f t="shared" si="28"/>
        <v>806.2119664700001</v>
      </c>
      <c r="K275" s="127">
        <v>0.002466</v>
      </c>
      <c r="L275" s="126">
        <f t="shared" si="29"/>
        <v>0.014275540405228052</v>
      </c>
    </row>
    <row r="276" spans="1:12" ht="15.75">
      <c r="A276" s="45">
        <f t="shared" si="33"/>
        <v>2086</v>
      </c>
      <c r="B276" s="123">
        <v>71776.18</v>
      </c>
      <c r="C276" s="122">
        <f t="shared" si="26"/>
        <v>0.0005539722907910161</v>
      </c>
      <c r="D276" s="123">
        <v>747.036</v>
      </c>
      <c r="E276" s="123">
        <v>808.333</v>
      </c>
      <c r="F276" s="123">
        <v>100.981</v>
      </c>
      <c r="G276" s="122">
        <f t="shared" si="31"/>
        <v>0.011261855952768733</v>
      </c>
      <c r="H276" s="123">
        <f t="shared" si="32"/>
        <v>56514.79843797199</v>
      </c>
      <c r="I276" s="127">
        <v>0.2126246</v>
      </c>
      <c r="J276" s="124">
        <f t="shared" si="28"/>
        <v>806.3399741552</v>
      </c>
      <c r="K276" s="127">
        <v>0.0024656</v>
      </c>
      <c r="L276" s="126">
        <f t="shared" si="29"/>
        <v>0.014267766964438548</v>
      </c>
    </row>
    <row r="277" spans="1:12" ht="15.75">
      <c r="A277" s="45">
        <f t="shared" si="33"/>
        <v>2087</v>
      </c>
      <c r="B277" s="123">
        <v>71815.8</v>
      </c>
      <c r="C277" s="122">
        <f t="shared" si="26"/>
        <v>0.0005519937115630036</v>
      </c>
      <c r="D277" s="123">
        <v>747.036</v>
      </c>
      <c r="E277" s="123">
        <v>808.605</v>
      </c>
      <c r="F277" s="123">
        <v>100.986</v>
      </c>
      <c r="G277" s="122">
        <f t="shared" si="31"/>
        <v>0.011259430376045383</v>
      </c>
      <c r="H277" s="123">
        <f t="shared" si="32"/>
        <v>56554.41824466</v>
      </c>
      <c r="I277" s="127">
        <v>0.2125073</v>
      </c>
      <c r="J277" s="124">
        <f t="shared" si="28"/>
        <v>806.6120312565</v>
      </c>
      <c r="K277" s="127">
        <v>0.0024647</v>
      </c>
      <c r="L277" s="126">
        <f t="shared" si="29"/>
        <v>0.014262582063297278</v>
      </c>
    </row>
    <row r="278" spans="1:12" ht="15.75">
      <c r="A278" s="45">
        <f t="shared" si="33"/>
        <v>2088</v>
      </c>
      <c r="B278" s="123">
        <v>71855.13</v>
      </c>
      <c r="C278" s="122">
        <f t="shared" si="26"/>
        <v>0.0005476510739976792</v>
      </c>
      <c r="D278" s="123">
        <v>747.036</v>
      </c>
      <c r="E278" s="123">
        <v>809.435</v>
      </c>
      <c r="F278" s="123">
        <v>100.979</v>
      </c>
      <c r="G278" s="122">
        <f t="shared" si="31"/>
        <v>0.011264818531397826</v>
      </c>
      <c r="H278" s="123">
        <f t="shared" si="32"/>
        <v>56593.747084170005</v>
      </c>
      <c r="I278" s="127">
        <v>0.212391</v>
      </c>
      <c r="J278" s="124">
        <f t="shared" si="28"/>
        <v>807.442009143</v>
      </c>
      <c r="K278" s="127">
        <v>0.0024622</v>
      </c>
      <c r="L278" s="126">
        <f t="shared" si="29"/>
        <v>0.014267336070575398</v>
      </c>
    </row>
    <row r="279" spans="1:12" ht="15.75">
      <c r="A279" s="45">
        <f t="shared" si="33"/>
        <v>2089</v>
      </c>
      <c r="B279" s="123">
        <v>71893.64</v>
      </c>
      <c r="C279" s="122">
        <f t="shared" si="26"/>
        <v>0.0005359394659782968</v>
      </c>
      <c r="D279" s="123">
        <v>747.036</v>
      </c>
      <c r="E279" s="123">
        <v>810.713</v>
      </c>
      <c r="F279" s="123">
        <v>100.989</v>
      </c>
      <c r="G279" s="122">
        <f t="shared" si="31"/>
        <v>0.011276560763928491</v>
      </c>
      <c r="H279" s="123">
        <f t="shared" si="32"/>
        <v>56632.259402992</v>
      </c>
      <c r="I279" s="127">
        <v>0.2122772</v>
      </c>
      <c r="J279" s="124">
        <f t="shared" si="28"/>
        <v>808.7200242321</v>
      </c>
      <c r="K279" s="127">
        <v>0.0024583</v>
      </c>
      <c r="L279" s="126">
        <f t="shared" si="29"/>
        <v>0.014280200591632645</v>
      </c>
    </row>
    <row r="280" spans="1:12" ht="15.75">
      <c r="A280" s="147">
        <f t="shared" si="33"/>
        <v>2090</v>
      </c>
      <c r="B280" s="136">
        <v>71930.88</v>
      </c>
      <c r="C280" s="135">
        <f t="shared" si="26"/>
        <v>0.0005179874047274158</v>
      </c>
      <c r="D280" s="136">
        <v>747.036</v>
      </c>
      <c r="E280" s="136">
        <v>812.366</v>
      </c>
      <c r="F280" s="136">
        <v>101.003</v>
      </c>
      <c r="G280" s="135">
        <f t="shared" si="31"/>
        <v>0.011293703066054523</v>
      </c>
      <c r="H280" s="136">
        <f t="shared" si="32"/>
        <v>56669.499403776004</v>
      </c>
      <c r="I280" s="148">
        <v>0.2121673</v>
      </c>
      <c r="J280" s="138">
        <f t="shared" si="28"/>
        <v>810.3730224922</v>
      </c>
      <c r="K280" s="148">
        <v>0.0024533</v>
      </c>
      <c r="L280" s="139">
        <f t="shared" si="29"/>
        <v>0.014299985548102497</v>
      </c>
    </row>
    <row r="281" spans="1:12" ht="15.75">
      <c r="A281" s="45">
        <f t="shared" si="33"/>
        <v>2091</v>
      </c>
      <c r="B281" s="123">
        <v>71966.46</v>
      </c>
      <c r="C281" s="122">
        <f t="shared" si="26"/>
        <v>0.0004946415225284273</v>
      </c>
      <c r="D281" s="123">
        <v>747.036</v>
      </c>
      <c r="E281" s="123">
        <v>814.412</v>
      </c>
      <c r="F281" s="123">
        <v>101.005</v>
      </c>
      <c r="G281" s="122">
        <f t="shared" si="31"/>
        <v>0.011316549403708338</v>
      </c>
      <c r="H281" s="123">
        <f t="shared" si="32"/>
        <v>56705.07977289601</v>
      </c>
      <c r="I281" s="127">
        <v>0.2120624</v>
      </c>
      <c r="J281" s="124">
        <f t="shared" si="28"/>
        <v>812.4189709536</v>
      </c>
      <c r="K281" s="127">
        <v>0.0024472</v>
      </c>
      <c r="L281" s="126">
        <f t="shared" si="29"/>
        <v>0.014327093343441896</v>
      </c>
    </row>
    <row r="282" spans="1:12" ht="15.75">
      <c r="A282" s="45">
        <f t="shared" si="33"/>
        <v>2092</v>
      </c>
      <c r="B282" s="123">
        <v>72000.01</v>
      </c>
      <c r="C282" s="122">
        <f t="shared" si="26"/>
        <v>0.0004661893887789592</v>
      </c>
      <c r="D282" s="123">
        <v>747.036</v>
      </c>
      <c r="E282" s="123">
        <v>816.64</v>
      </c>
      <c r="F282" s="123">
        <v>101.005</v>
      </c>
      <c r="G282" s="122">
        <f t="shared" si="31"/>
        <v>0.0113422206469138</v>
      </c>
      <c r="H282" s="123">
        <f t="shared" si="32"/>
        <v>56738.628680363996</v>
      </c>
      <c r="I282" s="127">
        <v>0.2119636</v>
      </c>
      <c r="J282" s="124">
        <f t="shared" si="28"/>
        <v>814.64699008</v>
      </c>
      <c r="K282" s="127">
        <v>0.0024405</v>
      </c>
      <c r="L282" s="126">
        <f t="shared" si="29"/>
        <v>0.014357890012980375</v>
      </c>
    </row>
    <row r="283" spans="1:12" ht="15.75">
      <c r="A283" s="45">
        <f t="shared" si="33"/>
        <v>2093</v>
      </c>
      <c r="B283" s="123">
        <v>72031.33</v>
      </c>
      <c r="C283" s="122">
        <f aca="true" t="shared" si="34" ref="C283:C290">B283/B282-1</f>
        <v>0.00043499993958340255</v>
      </c>
      <c r="D283" s="123">
        <v>747.036</v>
      </c>
      <c r="E283" s="123">
        <v>819.001</v>
      </c>
      <c r="F283" s="123">
        <v>101.001</v>
      </c>
      <c r="G283" s="122">
        <f t="shared" si="31"/>
        <v>0.011370066330859085</v>
      </c>
      <c r="H283" s="123">
        <f t="shared" si="32"/>
        <v>56769.95126903801</v>
      </c>
      <c r="I283" s="127">
        <v>0.2118714</v>
      </c>
      <c r="J283" s="124">
        <f aca="true" t="shared" si="35" ref="J283:J290">(1-K283)*E283</f>
        <v>817.0079610665</v>
      </c>
      <c r="K283" s="127">
        <v>0.0024335</v>
      </c>
      <c r="L283" s="126">
        <f aca="true" t="shared" si="36" ref="L283:L290">(1-K283)*G283/(1-I283)</f>
        <v>0.014391556497813858</v>
      </c>
    </row>
    <row r="284" spans="1:12" ht="15.75">
      <c r="A284" s="45">
        <f t="shared" si="33"/>
        <v>2094</v>
      </c>
      <c r="B284" s="123">
        <v>72060.29</v>
      </c>
      <c r="C284" s="122">
        <f t="shared" si="34"/>
        <v>0.0004020472758172744</v>
      </c>
      <c r="D284" s="123">
        <v>747.036</v>
      </c>
      <c r="E284" s="123">
        <v>821.544</v>
      </c>
      <c r="F284" s="123">
        <v>101.008</v>
      </c>
      <c r="G284" s="122">
        <f t="shared" si="31"/>
        <v>0.011400786757866226</v>
      </c>
      <c r="H284" s="123">
        <f t="shared" si="32"/>
        <v>56798.907803972994</v>
      </c>
      <c r="I284" s="127">
        <v>0.2117863</v>
      </c>
      <c r="J284" s="124">
        <f t="shared" si="35"/>
        <v>819.5510164104</v>
      </c>
      <c r="K284" s="127">
        <v>0.0024259</v>
      </c>
      <c r="L284" s="126">
        <f t="shared" si="36"/>
        <v>0.014428992529906952</v>
      </c>
    </row>
    <row r="285" spans="1:12" ht="15.75">
      <c r="A285" s="45">
        <f t="shared" si="33"/>
        <v>2095</v>
      </c>
      <c r="B285" s="123">
        <v>72086.72</v>
      </c>
      <c r="C285" s="122">
        <f t="shared" si="34"/>
        <v>0.00036677620919944864</v>
      </c>
      <c r="D285" s="123">
        <v>747.036</v>
      </c>
      <c r="E285" s="123">
        <v>823.554</v>
      </c>
      <c r="F285" s="123">
        <v>100.999</v>
      </c>
      <c r="G285" s="122">
        <f t="shared" si="31"/>
        <v>0.011424489836685592</v>
      </c>
      <c r="H285" s="123">
        <f t="shared" si="32"/>
        <v>56825.341430208</v>
      </c>
      <c r="I285" s="127">
        <v>0.2117086</v>
      </c>
      <c r="J285" s="124">
        <f t="shared" si="35"/>
        <v>821.56099932</v>
      </c>
      <c r="K285" s="127">
        <v>0.00242</v>
      </c>
      <c r="L285" s="126">
        <f t="shared" si="36"/>
        <v>0.014457651791305618</v>
      </c>
    </row>
    <row r="286" spans="1:12" ht="15.75">
      <c r="A286" s="45">
        <f t="shared" si="33"/>
        <v>2096</v>
      </c>
      <c r="B286" s="123">
        <v>72111.13</v>
      </c>
      <c r="C286" s="122">
        <f t="shared" si="34"/>
        <v>0.00033861992888573056</v>
      </c>
      <c r="D286" s="123">
        <v>747.036</v>
      </c>
      <c r="E286" s="123">
        <v>824.859</v>
      </c>
      <c r="F286" s="123">
        <v>100.997</v>
      </c>
      <c r="G286" s="122">
        <f t="shared" si="31"/>
        <v>0.01143871965395633</v>
      </c>
      <c r="H286" s="123">
        <f t="shared" si="32"/>
        <v>56849.746780190006</v>
      </c>
      <c r="I286" s="127">
        <v>0.211637</v>
      </c>
      <c r="J286" s="124">
        <f t="shared" si="35"/>
        <v>822.8659756842001</v>
      </c>
      <c r="K286" s="127">
        <v>0.0024162</v>
      </c>
      <c r="L286" s="126">
        <f t="shared" si="36"/>
        <v>0.014474400015638026</v>
      </c>
    </row>
    <row r="287" spans="1:12" ht="15.75">
      <c r="A287" s="45">
        <f t="shared" si="33"/>
        <v>2097</v>
      </c>
      <c r="B287" s="123">
        <v>72134.22</v>
      </c>
      <c r="C287" s="122">
        <f t="shared" si="34"/>
        <v>0.0003202002242925772</v>
      </c>
      <c r="D287" s="123">
        <v>747.036</v>
      </c>
      <c r="E287" s="123">
        <v>825.563</v>
      </c>
      <c r="F287" s="123">
        <v>100.979</v>
      </c>
      <c r="G287" s="122">
        <f t="shared" si="31"/>
        <v>0.011444817730059325</v>
      </c>
      <c r="H287" s="123">
        <f t="shared" si="32"/>
        <v>56872.840781976</v>
      </c>
      <c r="I287" s="127">
        <v>0.2115692</v>
      </c>
      <c r="J287" s="124">
        <f t="shared" si="35"/>
        <v>823.5700083617</v>
      </c>
      <c r="K287" s="127">
        <v>0.0024141</v>
      </c>
      <c r="L287" s="126">
        <f t="shared" si="36"/>
        <v>0.014480901552269634</v>
      </c>
    </row>
    <row r="288" spans="1:12" ht="15.75">
      <c r="A288" s="45">
        <f t="shared" si="33"/>
        <v>2098</v>
      </c>
      <c r="B288" s="123">
        <v>72156.61</v>
      </c>
      <c r="C288" s="122">
        <f t="shared" si="34"/>
        <v>0.0003103935968253868</v>
      </c>
      <c r="D288" s="123">
        <v>747.036</v>
      </c>
      <c r="E288" s="123">
        <v>826.035</v>
      </c>
      <c r="F288" s="123">
        <v>100.966</v>
      </c>
      <c r="G288" s="122">
        <f t="shared" si="31"/>
        <v>0.011447807761478817</v>
      </c>
      <c r="H288" s="123">
        <f t="shared" si="32"/>
        <v>56895.227221204</v>
      </c>
      <c r="I288" s="127">
        <v>0.2115036</v>
      </c>
      <c r="J288" s="124">
        <f t="shared" si="35"/>
        <v>824.0420253555</v>
      </c>
      <c r="K288" s="127">
        <v>0.0024127</v>
      </c>
      <c r="L288" s="126">
        <f t="shared" si="36"/>
        <v>0.014483500033345361</v>
      </c>
    </row>
    <row r="289" spans="1:12" ht="15.75">
      <c r="A289" s="45">
        <f t="shared" si="33"/>
        <v>2099</v>
      </c>
      <c r="B289" s="123">
        <v>72178.5</v>
      </c>
      <c r="C289" s="122">
        <f t="shared" si="34"/>
        <v>0.0003033679104380571</v>
      </c>
      <c r="D289" s="123">
        <v>747.036</v>
      </c>
      <c r="E289" s="123">
        <v>825.935</v>
      </c>
      <c r="F289" s="123">
        <v>100.948</v>
      </c>
      <c r="G289" s="122">
        <f t="shared" si="31"/>
        <v>0.011442950463088039</v>
      </c>
      <c r="H289" s="123">
        <f t="shared" si="32"/>
        <v>56917.1212671</v>
      </c>
      <c r="I289" s="127">
        <v>0.2114394</v>
      </c>
      <c r="J289" s="124">
        <f t="shared" si="35"/>
        <v>823.9420188449999</v>
      </c>
      <c r="K289" s="127">
        <v>0.002413</v>
      </c>
      <c r="L289" s="126">
        <f t="shared" si="36"/>
        <v>0.014476171677383584</v>
      </c>
    </row>
    <row r="290" spans="1:12" ht="16.5" thickBot="1">
      <c r="A290" s="46">
        <f t="shared" si="33"/>
        <v>2100</v>
      </c>
      <c r="B290" s="128">
        <v>72200.48</v>
      </c>
      <c r="C290" s="129">
        <f t="shared" si="34"/>
        <v>0.0003045228149656243</v>
      </c>
      <c r="D290" s="128">
        <v>747.036</v>
      </c>
      <c r="E290" s="128">
        <v>825.385</v>
      </c>
      <c r="F290" s="128">
        <v>100.953</v>
      </c>
      <c r="G290" s="129">
        <f t="shared" si="31"/>
        <v>0.011431849206542671</v>
      </c>
      <c r="H290" s="128">
        <f t="shared" si="32"/>
        <v>56939.096319952</v>
      </c>
      <c r="I290" s="130">
        <v>0.2113751</v>
      </c>
      <c r="J290" s="131">
        <f t="shared" si="35"/>
        <v>823.392025379</v>
      </c>
      <c r="K290" s="130">
        <v>0.0024146</v>
      </c>
      <c r="L290" s="132">
        <f t="shared" si="36"/>
        <v>0.014460925420245484</v>
      </c>
    </row>
    <row r="291" spans="1:12" ht="16.5" thickTop="1">
      <c r="A291" s="6"/>
      <c r="B291" s="6"/>
      <c r="C291" s="6"/>
      <c r="D291" s="6"/>
      <c r="E291" s="6"/>
      <c r="I291" s="6"/>
      <c r="J291" s="6"/>
      <c r="K291" s="6"/>
      <c r="L291" s="6"/>
    </row>
    <row r="292" spans="1:12" ht="15.75">
      <c r="A292" s="6"/>
      <c r="B292" s="6"/>
      <c r="C292" s="6"/>
      <c r="D292" s="6"/>
      <c r="E292" s="6"/>
      <c r="I292" s="6"/>
      <c r="J292" s="6"/>
      <c r="K292" s="6"/>
      <c r="L292" s="6"/>
    </row>
    <row r="293" spans="1:12" ht="15.75">
      <c r="A293" s="6"/>
      <c r="B293" s="6"/>
      <c r="C293" s="6"/>
      <c r="D293" s="6"/>
      <c r="E293" s="6"/>
      <c r="I293" s="6"/>
      <c r="J293" s="6"/>
      <c r="K293" s="6"/>
      <c r="L293" s="6"/>
    </row>
    <row r="294" spans="1:12" ht="15.75">
      <c r="A294" s="6"/>
      <c r="B294" s="6"/>
      <c r="C294" s="6"/>
      <c r="D294" s="6"/>
      <c r="E294" s="6"/>
      <c r="I294" s="6"/>
      <c r="J294" s="6"/>
      <c r="K294" s="6"/>
      <c r="L294" s="6"/>
    </row>
    <row r="295" spans="1:12" ht="15.75">
      <c r="A295" s="6"/>
      <c r="B295" s="6"/>
      <c r="C295" s="6"/>
      <c r="D295" s="6"/>
      <c r="E295" s="6"/>
      <c r="I295" s="6"/>
      <c r="J295" s="6"/>
      <c r="K295" s="6"/>
      <c r="L295" s="6"/>
    </row>
    <row r="296" spans="1:12" ht="15.75">
      <c r="A296" s="6"/>
      <c r="B296" s="6"/>
      <c r="C296" s="6"/>
      <c r="D296" s="6"/>
      <c r="E296" s="6"/>
      <c r="I296" s="6"/>
      <c r="J296" s="6"/>
      <c r="K296" s="6"/>
      <c r="L296" s="6"/>
    </row>
    <row r="297" spans="1:12" ht="15.75">
      <c r="A297" s="6"/>
      <c r="B297" s="6"/>
      <c r="C297" s="6"/>
      <c r="D297" s="6"/>
      <c r="E297" s="6"/>
      <c r="I297" s="6"/>
      <c r="J297" s="6"/>
      <c r="K297" s="6"/>
      <c r="L297" s="6"/>
    </row>
    <row r="298" spans="1:12" ht="15.75">
      <c r="A298" s="6"/>
      <c r="B298" s="6"/>
      <c r="C298" s="6"/>
      <c r="D298" s="6"/>
      <c r="E298" s="6"/>
      <c r="I298" s="6"/>
      <c r="J298" s="6"/>
      <c r="K298" s="6"/>
      <c r="L298" s="6"/>
    </row>
    <row r="299" spans="1:12" ht="15.75">
      <c r="A299" s="6"/>
      <c r="B299" s="6"/>
      <c r="C299" s="6"/>
      <c r="D299" s="6"/>
      <c r="E299" s="6"/>
      <c r="I299" s="6"/>
      <c r="J299" s="6"/>
      <c r="K299" s="6"/>
      <c r="L299" s="6"/>
    </row>
    <row r="300" spans="1:12" ht="15.75">
      <c r="A300" s="6"/>
      <c r="B300" s="6"/>
      <c r="C300" s="6"/>
      <c r="D300" s="6"/>
      <c r="E300" s="6"/>
      <c r="I300" s="6"/>
      <c r="J300" s="6"/>
      <c r="K300" s="6"/>
      <c r="L300" s="6"/>
    </row>
    <row r="301" spans="1:12" ht="15.75">
      <c r="A301" s="6"/>
      <c r="B301" s="6"/>
      <c r="C301" s="6"/>
      <c r="D301" s="6"/>
      <c r="E301" s="6"/>
      <c r="I301" s="6"/>
      <c r="J301" s="6"/>
      <c r="K301" s="6"/>
      <c r="L301" s="6"/>
    </row>
    <row r="302" spans="1:12" ht="15.75">
      <c r="A302" s="6"/>
      <c r="B302" s="6"/>
      <c r="C302" s="6"/>
      <c r="D302" s="6"/>
      <c r="E302" s="6"/>
      <c r="I302" s="6"/>
      <c r="J302" s="6"/>
      <c r="K302" s="6"/>
      <c r="L302" s="6"/>
    </row>
    <row r="303" spans="1:12" ht="15.75">
      <c r="A303" s="6"/>
      <c r="B303" s="6"/>
      <c r="C303" s="6"/>
      <c r="D303" s="6"/>
      <c r="E303" s="6"/>
      <c r="I303" s="6"/>
      <c r="J303" s="6"/>
      <c r="K303" s="6"/>
      <c r="L303" s="6"/>
    </row>
    <row r="304" spans="1:12" ht="15.75">
      <c r="A304" s="6"/>
      <c r="B304" s="6"/>
      <c r="C304" s="6"/>
      <c r="D304" s="6"/>
      <c r="E304" s="6"/>
      <c r="I304" s="6"/>
      <c r="J304" s="6"/>
      <c r="K304" s="6"/>
      <c r="L304" s="6"/>
    </row>
    <row r="305" spans="1:12" ht="15.75">
      <c r="A305" s="6"/>
      <c r="B305" s="6"/>
      <c r="C305" s="6"/>
      <c r="D305" s="6"/>
      <c r="E305" s="6"/>
      <c r="I305" s="6"/>
      <c r="J305" s="6"/>
      <c r="K305" s="6"/>
      <c r="L305" s="6"/>
    </row>
    <row r="306" spans="1:12" ht="15.75">
      <c r="A306" s="6"/>
      <c r="B306" s="6"/>
      <c r="C306" s="6"/>
      <c r="D306" s="6"/>
      <c r="E306" s="6"/>
      <c r="I306" s="6"/>
      <c r="J306" s="6"/>
      <c r="K306" s="6"/>
      <c r="L306" s="6"/>
    </row>
    <row r="307" spans="1:12" ht="15.75">
      <c r="A307" s="6"/>
      <c r="B307" s="6"/>
      <c r="C307" s="6"/>
      <c r="D307" s="6"/>
      <c r="E307" s="6"/>
      <c r="I307" s="6"/>
      <c r="J307" s="6"/>
      <c r="K307" s="6"/>
      <c r="L307" s="6"/>
    </row>
    <row r="308" spans="1:12" ht="15.75">
      <c r="A308" s="6"/>
      <c r="B308" s="6"/>
      <c r="C308" s="6"/>
      <c r="D308" s="6"/>
      <c r="E308" s="6"/>
      <c r="I308" s="6"/>
      <c r="J308" s="6"/>
      <c r="K308" s="6"/>
      <c r="L308" s="6"/>
    </row>
    <row r="309" spans="1:12" ht="15.75">
      <c r="A309" s="6"/>
      <c r="B309" s="6"/>
      <c r="C309" s="6"/>
      <c r="D309" s="6"/>
      <c r="E309" s="6"/>
      <c r="I309" s="6"/>
      <c r="J309" s="6"/>
      <c r="K309" s="6"/>
      <c r="L309" s="6"/>
    </row>
    <row r="310" spans="1:12" ht="15.75">
      <c r="A310" s="6"/>
      <c r="B310" s="6"/>
      <c r="C310" s="6"/>
      <c r="D310" s="6"/>
      <c r="E310" s="6"/>
      <c r="I310" s="6"/>
      <c r="J310" s="6"/>
      <c r="K310" s="6"/>
      <c r="L310" s="6"/>
    </row>
    <row r="311" spans="1:12" ht="15.75">
      <c r="A311" s="6"/>
      <c r="B311" s="6"/>
      <c r="C311" s="6"/>
      <c r="D311" s="6"/>
      <c r="E311" s="6"/>
      <c r="I311" s="6"/>
      <c r="J311" s="6"/>
      <c r="K311" s="6"/>
      <c r="L311" s="6"/>
    </row>
    <row r="312" spans="1:12" ht="15.75">
      <c r="A312" s="6"/>
      <c r="B312" s="6"/>
      <c r="C312" s="6"/>
      <c r="D312" s="6"/>
      <c r="E312" s="6"/>
      <c r="I312" s="6"/>
      <c r="J312" s="6"/>
      <c r="K312" s="6"/>
      <c r="L312" s="6"/>
    </row>
    <row r="313" spans="1:12" ht="15.75">
      <c r="A313" s="6"/>
      <c r="B313" s="6"/>
      <c r="C313" s="6"/>
      <c r="D313" s="6"/>
      <c r="E313" s="6"/>
      <c r="I313" s="6"/>
      <c r="J313" s="6"/>
      <c r="K313" s="6"/>
      <c r="L313" s="6"/>
    </row>
    <row r="314" spans="1:12" ht="15.75">
      <c r="A314" s="6"/>
      <c r="B314" s="6"/>
      <c r="C314" s="6"/>
      <c r="D314" s="6"/>
      <c r="E314" s="6"/>
      <c r="I314" s="6"/>
      <c r="J314" s="6"/>
      <c r="K314" s="6"/>
      <c r="L314" s="6"/>
    </row>
    <row r="315" spans="1:12" ht="15.75">
      <c r="A315" s="6"/>
      <c r="B315" s="6"/>
      <c r="C315" s="6"/>
      <c r="D315" s="6"/>
      <c r="E315" s="6"/>
      <c r="I315" s="6"/>
      <c r="J315" s="6"/>
      <c r="K315" s="6"/>
      <c r="L315" s="6"/>
    </row>
    <row r="316" spans="1:12" ht="15.75">
      <c r="A316" s="6"/>
      <c r="B316" s="6"/>
      <c r="C316" s="6"/>
      <c r="D316" s="6"/>
      <c r="E316" s="6"/>
      <c r="I316" s="6"/>
      <c r="J316" s="6"/>
      <c r="K316" s="6"/>
      <c r="L316" s="6"/>
    </row>
    <row r="317" spans="1:12" ht="15.75">
      <c r="A317" s="6"/>
      <c r="B317" s="6"/>
      <c r="C317" s="6"/>
      <c r="D317" s="6"/>
      <c r="E317" s="6"/>
      <c r="I317" s="6"/>
      <c r="J317" s="6"/>
      <c r="K317" s="6"/>
      <c r="L317" s="6"/>
    </row>
    <row r="318" spans="1:12" ht="15.75">
      <c r="A318" s="6"/>
      <c r="B318" s="6"/>
      <c r="C318" s="6"/>
      <c r="D318" s="6"/>
      <c r="E318" s="6"/>
      <c r="I318" s="6"/>
      <c r="J318" s="6"/>
      <c r="K318" s="6"/>
      <c r="L318" s="6"/>
    </row>
    <row r="319" spans="1:12" ht="15.75">
      <c r="A319" s="6"/>
      <c r="B319" s="6"/>
      <c r="C319" s="6"/>
      <c r="D319" s="6"/>
      <c r="E319" s="6"/>
      <c r="I319" s="6"/>
      <c r="J319" s="6"/>
      <c r="K319" s="6"/>
      <c r="L319" s="6"/>
    </row>
    <row r="320" spans="1:12" ht="15.75">
      <c r="A320" s="6"/>
      <c r="B320" s="6"/>
      <c r="C320" s="6"/>
      <c r="D320" s="6"/>
      <c r="E320" s="6"/>
      <c r="I320" s="6"/>
      <c r="J320" s="6"/>
      <c r="K320" s="6"/>
      <c r="L320" s="6"/>
    </row>
    <row r="321" spans="1:12" ht="15.75">
      <c r="A321" s="6"/>
      <c r="B321" s="6"/>
      <c r="C321" s="6"/>
      <c r="D321" s="6"/>
      <c r="E321" s="6"/>
      <c r="I321" s="6"/>
      <c r="J321" s="6"/>
      <c r="K321" s="6"/>
      <c r="L321" s="6"/>
    </row>
    <row r="322" spans="1:12" ht="15.75">
      <c r="A322" s="6"/>
      <c r="B322" s="6"/>
      <c r="C322" s="6"/>
      <c r="D322" s="6"/>
      <c r="E322" s="6"/>
      <c r="I322" s="6"/>
      <c r="J322" s="6"/>
      <c r="K322" s="6"/>
      <c r="L322" s="6"/>
    </row>
    <row r="323" spans="1:12" ht="15.75">
      <c r="A323" s="6"/>
      <c r="B323" s="6"/>
      <c r="C323" s="6"/>
      <c r="D323" s="6"/>
      <c r="E323" s="6"/>
      <c r="I323" s="6"/>
      <c r="J323" s="6"/>
      <c r="K323" s="6"/>
      <c r="L323" s="6"/>
    </row>
    <row r="324" spans="1:12" ht="15.75">
      <c r="A324" s="6"/>
      <c r="B324" s="6"/>
      <c r="C324" s="6"/>
      <c r="D324" s="6"/>
      <c r="E324" s="6"/>
      <c r="I324" s="6"/>
      <c r="J324" s="6"/>
      <c r="K324" s="6"/>
      <c r="L324" s="6"/>
    </row>
    <row r="325" spans="1:12" ht="15.75">
      <c r="A325" s="6"/>
      <c r="B325" s="6"/>
      <c r="C325" s="6"/>
      <c r="D325" s="6"/>
      <c r="E325" s="6"/>
      <c r="I325" s="6"/>
      <c r="J325" s="6"/>
      <c r="K325" s="6"/>
      <c r="L325" s="6"/>
    </row>
    <row r="326" spans="1:12" ht="15.75">
      <c r="A326" s="6"/>
      <c r="B326" s="6"/>
      <c r="C326" s="6"/>
      <c r="D326" s="6"/>
      <c r="E326" s="6"/>
      <c r="I326" s="6"/>
      <c r="J326" s="6"/>
      <c r="K326" s="6"/>
      <c r="L326" s="6"/>
    </row>
    <row r="327" spans="1:12" ht="15.75">
      <c r="A327" s="6"/>
      <c r="B327" s="6"/>
      <c r="C327" s="6"/>
      <c r="D327" s="6"/>
      <c r="E327" s="6"/>
      <c r="I327" s="6"/>
      <c r="J327" s="6"/>
      <c r="K327" s="6"/>
      <c r="L327" s="6"/>
    </row>
    <row r="328" spans="1:12" ht="15.75">
      <c r="A328" s="6"/>
      <c r="B328" s="6"/>
      <c r="C328" s="6"/>
      <c r="D328" s="6"/>
      <c r="E328" s="6"/>
      <c r="I328" s="6"/>
      <c r="J328" s="6"/>
      <c r="K328" s="6"/>
      <c r="L328" s="6"/>
    </row>
    <row r="329" spans="1:12" ht="15.75">
      <c r="A329" s="6"/>
      <c r="B329" s="6"/>
      <c r="C329" s="6"/>
      <c r="D329" s="6"/>
      <c r="E329" s="6"/>
      <c r="I329" s="6"/>
      <c r="J329" s="6"/>
      <c r="K329" s="6"/>
      <c r="L329" s="6"/>
    </row>
    <row r="330" spans="1:12" ht="15.75">
      <c r="A330" s="6"/>
      <c r="B330" s="6"/>
      <c r="C330" s="6"/>
      <c r="D330" s="6"/>
      <c r="E330" s="6"/>
      <c r="I330" s="6"/>
      <c r="J330" s="6"/>
      <c r="K330" s="6"/>
      <c r="L330" s="6"/>
    </row>
    <row r="331" spans="1:12" ht="15.75">
      <c r="A331" s="6"/>
      <c r="B331" s="6"/>
      <c r="C331" s="6"/>
      <c r="D331" s="6"/>
      <c r="E331" s="6"/>
      <c r="I331" s="6"/>
      <c r="J331" s="6"/>
      <c r="K331" s="6"/>
      <c r="L331" s="6"/>
    </row>
    <row r="332" spans="1:12" ht="15.75">
      <c r="A332" s="6"/>
      <c r="B332" s="6"/>
      <c r="C332" s="6"/>
      <c r="D332" s="6"/>
      <c r="E332" s="6"/>
      <c r="I332" s="6"/>
      <c r="J332" s="6"/>
      <c r="K332" s="6"/>
      <c r="L332" s="6"/>
    </row>
    <row r="333" spans="1:12" ht="15.75">
      <c r="A333" s="6"/>
      <c r="B333" s="6"/>
      <c r="C333" s="6"/>
      <c r="D333" s="6"/>
      <c r="E333" s="6"/>
      <c r="I333" s="6"/>
      <c r="J333" s="6"/>
      <c r="K333" s="6"/>
      <c r="L333" s="6"/>
    </row>
    <row r="334" spans="1:12" ht="15.75">
      <c r="A334" s="6"/>
      <c r="B334" s="6"/>
      <c r="C334" s="6"/>
      <c r="D334" s="6"/>
      <c r="E334" s="6"/>
      <c r="I334" s="6"/>
      <c r="J334" s="6"/>
      <c r="K334" s="6"/>
      <c r="L334" s="6"/>
    </row>
    <row r="335" spans="1:12" ht="15.75">
      <c r="A335" s="6"/>
      <c r="B335" s="6"/>
      <c r="C335" s="6"/>
      <c r="D335" s="6"/>
      <c r="E335" s="6"/>
      <c r="I335" s="6"/>
      <c r="J335" s="6"/>
      <c r="K335" s="6"/>
      <c r="L335" s="6"/>
    </row>
    <row r="336" spans="1:12" ht="15.75">
      <c r="A336" s="6"/>
      <c r="B336" s="6"/>
      <c r="C336" s="6"/>
      <c r="D336" s="6"/>
      <c r="E336" s="6"/>
      <c r="I336" s="6"/>
      <c r="J336" s="6"/>
      <c r="K336" s="6"/>
      <c r="L336" s="6"/>
    </row>
    <row r="337" spans="1:12" ht="15.75">
      <c r="A337" s="6"/>
      <c r="B337" s="6"/>
      <c r="C337" s="6"/>
      <c r="D337" s="6"/>
      <c r="E337" s="6"/>
      <c r="I337" s="6"/>
      <c r="J337" s="6"/>
      <c r="K337" s="6"/>
      <c r="L337" s="6"/>
    </row>
    <row r="338" spans="1:12" ht="15.75">
      <c r="A338" s="6"/>
      <c r="B338" s="6"/>
      <c r="C338" s="6"/>
      <c r="D338" s="6"/>
      <c r="E338" s="6"/>
      <c r="I338" s="6"/>
      <c r="J338" s="6"/>
      <c r="K338" s="6"/>
      <c r="L338" s="6"/>
    </row>
    <row r="339" spans="1:12" ht="15.75">
      <c r="A339" s="6"/>
      <c r="B339" s="6"/>
      <c r="C339" s="6"/>
      <c r="D339" s="6"/>
      <c r="E339" s="6"/>
      <c r="I339" s="6"/>
      <c r="J339" s="6"/>
      <c r="K339" s="6"/>
      <c r="L339" s="6"/>
    </row>
    <row r="340" spans="1:12" ht="15.75">
      <c r="A340" s="6"/>
      <c r="B340" s="6"/>
      <c r="C340" s="6"/>
      <c r="D340" s="6"/>
      <c r="E340" s="6"/>
      <c r="I340" s="6"/>
      <c r="J340" s="6"/>
      <c r="K340" s="6"/>
      <c r="L340" s="6"/>
    </row>
    <row r="341" spans="1:12" ht="15.75">
      <c r="A341" s="6"/>
      <c r="B341" s="6"/>
      <c r="C341" s="6"/>
      <c r="D341" s="6"/>
      <c r="E341" s="6"/>
      <c r="I341" s="6"/>
      <c r="J341" s="6"/>
      <c r="K341" s="6"/>
      <c r="L341" s="6"/>
    </row>
    <row r="342" spans="1:12" ht="15.75">
      <c r="A342" s="6"/>
      <c r="B342" s="6"/>
      <c r="C342" s="6"/>
      <c r="D342" s="6"/>
      <c r="E342" s="6"/>
      <c r="I342" s="6"/>
      <c r="J342" s="6"/>
      <c r="K342" s="6"/>
      <c r="L342" s="6"/>
    </row>
    <row r="343" spans="1:12" ht="15.75">
      <c r="A343" s="6"/>
      <c r="B343" s="6"/>
      <c r="C343" s="6"/>
      <c r="D343" s="6"/>
      <c r="E343" s="6"/>
      <c r="I343" s="6"/>
      <c r="J343" s="6"/>
      <c r="K343" s="6"/>
      <c r="L343" s="6"/>
    </row>
    <row r="344" spans="1:12" ht="15.75">
      <c r="A344" s="6"/>
      <c r="B344" s="6"/>
      <c r="C344" s="6"/>
      <c r="D344" s="6"/>
      <c r="E344" s="6"/>
      <c r="I344" s="6"/>
      <c r="J344" s="6"/>
      <c r="K344" s="6"/>
      <c r="L344" s="6"/>
    </row>
    <row r="345" spans="1:12" ht="15.75">
      <c r="A345" s="6"/>
      <c r="B345" s="6"/>
      <c r="C345" s="6"/>
      <c r="D345" s="6"/>
      <c r="E345" s="6"/>
      <c r="I345" s="6"/>
      <c r="J345" s="6"/>
      <c r="K345" s="6"/>
      <c r="L345" s="6"/>
    </row>
    <row r="346" spans="1:12" ht="15.75">
      <c r="A346" s="6"/>
      <c r="B346" s="6"/>
      <c r="C346" s="6"/>
      <c r="D346" s="6"/>
      <c r="E346" s="6"/>
      <c r="I346" s="6"/>
      <c r="J346" s="6"/>
      <c r="K346" s="6"/>
      <c r="L346" s="6"/>
    </row>
  </sheetData>
  <mergeCells count="4">
    <mergeCell ref="A3:L3"/>
    <mergeCell ref="A7:A9"/>
    <mergeCell ref="I7:I8"/>
    <mergeCell ref="K7:K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67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2" width="10.25390625" style="2" customWidth="1"/>
    <col min="13" max="13" width="11.125" style="2" bestFit="1" customWidth="1"/>
    <col min="14" max="17" width="11.125" style="2" customWidth="1"/>
    <col min="18" max="16384" width="10.25390625" style="2" customWidth="1"/>
  </cols>
  <sheetData>
    <row r="1" spans="1:36" s="1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4.75" customHeight="1" thickTop="1">
      <c r="A5" s="180" t="s">
        <v>147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.75">
      <c r="A6" s="34"/>
      <c r="B6" s="35"/>
      <c r="C6" s="36"/>
      <c r="D6" s="36"/>
      <c r="E6" s="36"/>
      <c r="F6" s="36"/>
      <c r="G6" s="36"/>
      <c r="H6" s="36"/>
      <c r="I6" s="36"/>
      <c r="J6" s="36"/>
      <c r="K6" s="37"/>
      <c r="L6" s="4"/>
      <c r="M6" s="3" t="s">
        <v>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5.75">
      <c r="A7" s="99" t="s">
        <v>18</v>
      </c>
      <c r="B7" s="63" t="s">
        <v>9</v>
      </c>
      <c r="C7" s="63" t="s">
        <v>10</v>
      </c>
      <c r="D7" s="63" t="s">
        <v>11</v>
      </c>
      <c r="E7" s="63" t="s">
        <v>12</v>
      </c>
      <c r="F7" s="63" t="s">
        <v>13</v>
      </c>
      <c r="G7" s="63" t="s">
        <v>14</v>
      </c>
      <c r="H7" s="63" t="s">
        <v>15</v>
      </c>
      <c r="I7" s="63" t="s">
        <v>16</v>
      </c>
      <c r="J7" s="63" t="s">
        <v>17</v>
      </c>
      <c r="K7" s="64" t="s">
        <v>29</v>
      </c>
      <c r="L7" s="9"/>
      <c r="M7" s="4" t="s">
        <v>6</v>
      </c>
      <c r="N7" s="3"/>
      <c r="O7" s="4"/>
      <c r="P7" s="4"/>
      <c r="Q7" s="4"/>
      <c r="R7" s="4" t="s">
        <v>7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30" customHeight="1">
      <c r="A8" s="100"/>
      <c r="B8" s="65" t="s">
        <v>20</v>
      </c>
      <c r="C8" s="65" t="s">
        <v>19</v>
      </c>
      <c r="D8" s="66" t="s">
        <v>21</v>
      </c>
      <c r="E8" s="66" t="s">
        <v>22</v>
      </c>
      <c r="F8" s="66" t="s">
        <v>23</v>
      </c>
      <c r="G8" s="66" t="s">
        <v>24</v>
      </c>
      <c r="H8" s="66" t="s">
        <v>25</v>
      </c>
      <c r="I8" s="66" t="s">
        <v>26</v>
      </c>
      <c r="J8" s="66" t="s">
        <v>27</v>
      </c>
      <c r="K8" s="67" t="s">
        <v>28</v>
      </c>
      <c r="L8" s="9"/>
      <c r="M8" s="4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0.75" customHeight="1">
      <c r="A9" s="81"/>
      <c r="B9" s="39"/>
      <c r="C9" s="39" t="s">
        <v>54</v>
      </c>
      <c r="D9" s="59" t="s">
        <v>55</v>
      </c>
      <c r="E9" s="59" t="s">
        <v>56</v>
      </c>
      <c r="F9" s="59" t="s">
        <v>57</v>
      </c>
      <c r="G9" s="59" t="s">
        <v>58</v>
      </c>
      <c r="H9" s="59" t="s">
        <v>59</v>
      </c>
      <c r="I9" s="59" t="s">
        <v>60</v>
      </c>
      <c r="J9" s="59" t="s">
        <v>61</v>
      </c>
      <c r="K9" s="60" t="s">
        <v>62</v>
      </c>
      <c r="L9" s="4"/>
      <c r="M9" s="4"/>
      <c r="N9" s="4"/>
      <c r="O9" s="4"/>
      <c r="P9" s="4"/>
      <c r="Q9" s="4"/>
      <c r="R9" s="4"/>
      <c r="S9" s="4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" customFormat="1" ht="15.75">
      <c r="A10" s="43">
        <f aca="true" t="shared" si="0" ref="A10:A73">A11-1</f>
        <v>1820</v>
      </c>
      <c r="B10" s="44">
        <f aca="true" t="shared" si="1" ref="B10:B73">SUM(C10:K10)</f>
        <v>15492.493000000002</v>
      </c>
      <c r="C10" s="42">
        <v>3268.1</v>
      </c>
      <c r="D10" s="42">
        <v>2952.132</v>
      </c>
      <c r="E10" s="42">
        <v>2617.212</v>
      </c>
      <c r="F10" s="42">
        <v>2139.368</v>
      </c>
      <c r="G10" s="42">
        <v>1691.316</v>
      </c>
      <c r="H10" s="42">
        <v>1324.415</v>
      </c>
      <c r="I10" s="42">
        <v>942.065</v>
      </c>
      <c r="J10" s="42">
        <v>452.841</v>
      </c>
      <c r="K10" s="82">
        <v>105.044</v>
      </c>
      <c r="L10" s="4"/>
      <c r="M10" s="4"/>
      <c r="N10" s="4"/>
      <c r="O10" s="4"/>
      <c r="P10" s="4"/>
      <c r="Q10" s="4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" customFormat="1" ht="15.75">
      <c r="A11" s="43">
        <f t="shared" si="0"/>
        <v>1821</v>
      </c>
      <c r="B11" s="44">
        <f t="shared" si="1"/>
        <v>15599.673</v>
      </c>
      <c r="C11" s="42">
        <v>3287.824</v>
      </c>
      <c r="D11" s="42">
        <v>2948.785</v>
      </c>
      <c r="E11" s="42">
        <v>2640.155</v>
      </c>
      <c r="F11" s="42">
        <v>2163.419</v>
      </c>
      <c r="G11" s="42">
        <v>1713.828</v>
      </c>
      <c r="H11" s="42">
        <v>1329.245</v>
      </c>
      <c r="I11" s="42">
        <v>948.752</v>
      </c>
      <c r="J11" s="42">
        <v>461.65</v>
      </c>
      <c r="K11" s="82">
        <v>106.015</v>
      </c>
      <c r="L11" s="4"/>
      <c r="M11" s="4"/>
      <c r="N11" s="4"/>
      <c r="O11" s="4"/>
      <c r="P11" s="4"/>
      <c r="Q11" s="4"/>
      <c r="R11" s="4"/>
      <c r="S11" s="4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1" customFormat="1" ht="15.75">
      <c r="A12" s="43">
        <f t="shared" si="0"/>
        <v>1822</v>
      </c>
      <c r="B12" s="44">
        <f t="shared" si="1"/>
        <v>15704.298</v>
      </c>
      <c r="C12" s="42">
        <v>3305.505</v>
      </c>
      <c r="D12" s="42">
        <v>2947</v>
      </c>
      <c r="E12" s="42">
        <v>2660.499</v>
      </c>
      <c r="F12" s="42">
        <v>2187.254</v>
      </c>
      <c r="G12" s="42">
        <v>1736.443</v>
      </c>
      <c r="H12" s="42">
        <v>1335.865</v>
      </c>
      <c r="I12" s="42">
        <v>954.662</v>
      </c>
      <c r="J12" s="42">
        <v>469.433</v>
      </c>
      <c r="K12" s="82">
        <v>107.637</v>
      </c>
      <c r="L12" s="4"/>
      <c r="M12" s="4"/>
      <c r="N12" s="4"/>
      <c r="O12" s="4"/>
      <c r="P12" s="4"/>
      <c r="Q12" s="4"/>
      <c r="R12" s="4"/>
      <c r="S12" s="4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15.75">
      <c r="A13" s="43">
        <f t="shared" si="0"/>
        <v>1823</v>
      </c>
      <c r="B13" s="44">
        <f t="shared" si="1"/>
        <v>15810.529999999997</v>
      </c>
      <c r="C13" s="42">
        <v>3325.653</v>
      </c>
      <c r="D13" s="42">
        <v>2946.375</v>
      </c>
      <c r="E13" s="42">
        <v>2678.417</v>
      </c>
      <c r="F13" s="42">
        <v>2210.778</v>
      </c>
      <c r="G13" s="42">
        <v>1759.165</v>
      </c>
      <c r="H13" s="42">
        <v>1344.169</v>
      </c>
      <c r="I13" s="42">
        <v>959.889</v>
      </c>
      <c r="J13" s="42">
        <v>476.632</v>
      </c>
      <c r="K13" s="82">
        <v>109.452</v>
      </c>
      <c r="L13" s="4"/>
      <c r="M13" s="4"/>
      <c r="N13" s="4"/>
      <c r="O13" s="4"/>
      <c r="P13" s="4"/>
      <c r="Q13" s="4"/>
      <c r="R13" s="4"/>
      <c r="S13" s="4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15.75">
      <c r="A14" s="43">
        <f t="shared" si="0"/>
        <v>1824</v>
      </c>
      <c r="B14" s="44">
        <f t="shared" si="1"/>
        <v>15910.767000000002</v>
      </c>
      <c r="C14" s="42">
        <v>3341.035</v>
      </c>
      <c r="D14" s="42">
        <v>2946.406</v>
      </c>
      <c r="E14" s="42">
        <v>2694.022</v>
      </c>
      <c r="F14" s="42">
        <v>2234.02</v>
      </c>
      <c r="G14" s="42">
        <v>1781.887</v>
      </c>
      <c r="H14" s="42">
        <v>1354.031</v>
      </c>
      <c r="I14" s="42">
        <v>964.491</v>
      </c>
      <c r="J14" s="42">
        <v>483.516</v>
      </c>
      <c r="K14" s="82">
        <v>111.359</v>
      </c>
      <c r="L14" s="4"/>
      <c r="M14" s="4"/>
      <c r="N14" s="4"/>
      <c r="O14" s="4"/>
      <c r="P14" s="4"/>
      <c r="Q14" s="4"/>
      <c r="R14" s="4"/>
      <c r="S14" s="4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43">
        <f t="shared" si="0"/>
        <v>1825</v>
      </c>
      <c r="B15" s="44">
        <f t="shared" si="1"/>
        <v>16016.832999999997</v>
      </c>
      <c r="C15" s="42">
        <v>3364.089</v>
      </c>
      <c r="D15" s="42">
        <v>2946.305</v>
      </c>
      <c r="E15" s="42">
        <v>2707.471</v>
      </c>
      <c r="F15" s="42">
        <v>2256.97</v>
      </c>
      <c r="G15" s="42">
        <v>1804.577</v>
      </c>
      <c r="H15" s="42">
        <v>1365.396</v>
      </c>
      <c r="I15" s="42">
        <v>968.541</v>
      </c>
      <c r="J15" s="42">
        <v>490.299</v>
      </c>
      <c r="K15" s="82">
        <v>113.185</v>
      </c>
      <c r="L15" s="4"/>
      <c r="M15" s="4"/>
      <c r="N15" s="4"/>
      <c r="O15" s="4"/>
      <c r="P15" s="4"/>
      <c r="Q15" s="4"/>
      <c r="R15" s="4"/>
      <c r="S15" s="4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43">
        <f t="shared" si="0"/>
        <v>1826</v>
      </c>
      <c r="B16" s="44">
        <f t="shared" si="1"/>
        <v>16115.253999999999</v>
      </c>
      <c r="C16" s="42">
        <v>3382.55</v>
      </c>
      <c r="D16" s="42">
        <v>2945.772</v>
      </c>
      <c r="E16" s="42">
        <v>2717.829</v>
      </c>
      <c r="F16" s="42">
        <v>2279.797</v>
      </c>
      <c r="G16" s="42">
        <v>1827.062</v>
      </c>
      <c r="H16" s="42">
        <v>1378.187</v>
      </c>
      <c r="I16" s="42">
        <v>972.525</v>
      </c>
      <c r="J16" s="42">
        <v>496.66</v>
      </c>
      <c r="K16" s="82">
        <v>114.872</v>
      </c>
      <c r="L16" s="4"/>
      <c r="M16" s="4"/>
      <c r="N16" s="4"/>
      <c r="O16" s="4"/>
      <c r="P16" s="4"/>
      <c r="Q16" s="4"/>
      <c r="R16" s="4"/>
      <c r="S16" s="4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5.75">
      <c r="A17" s="43">
        <f t="shared" si="0"/>
        <v>1827</v>
      </c>
      <c r="B17" s="44">
        <f t="shared" si="1"/>
        <v>16220.562</v>
      </c>
      <c r="C17" s="42">
        <v>3409.374</v>
      </c>
      <c r="D17" s="42">
        <v>2946.556</v>
      </c>
      <c r="E17" s="42">
        <v>2724.889</v>
      </c>
      <c r="F17" s="42">
        <v>2302.554</v>
      </c>
      <c r="G17" s="42">
        <v>1849.407</v>
      </c>
      <c r="H17" s="42">
        <v>1392.733</v>
      </c>
      <c r="I17" s="42">
        <v>976.209</v>
      </c>
      <c r="J17" s="42">
        <v>502.007</v>
      </c>
      <c r="K17" s="82">
        <v>116.833</v>
      </c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5.75">
      <c r="A18" s="43">
        <f t="shared" si="0"/>
        <v>1828</v>
      </c>
      <c r="B18" s="44">
        <f t="shared" si="1"/>
        <v>16318.336000000001</v>
      </c>
      <c r="C18" s="42">
        <v>3430.885</v>
      </c>
      <c r="D18" s="42">
        <v>2947.604</v>
      </c>
      <c r="E18" s="42">
        <v>2728.905</v>
      </c>
      <c r="F18" s="42">
        <v>2325.297</v>
      </c>
      <c r="G18" s="42">
        <v>1871.58</v>
      </c>
      <c r="H18" s="42">
        <v>1408.963</v>
      </c>
      <c r="I18" s="42">
        <v>979.548</v>
      </c>
      <c r="J18" s="42">
        <v>506.608</v>
      </c>
      <c r="K18" s="82">
        <v>118.946</v>
      </c>
      <c r="L18" s="4"/>
      <c r="M18" s="4"/>
      <c r="N18" s="4"/>
      <c r="O18" s="4"/>
      <c r="P18" s="4"/>
      <c r="Q18" s="4"/>
      <c r="R18" s="4"/>
      <c r="S18" s="4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43">
        <f t="shared" si="0"/>
        <v>1829</v>
      </c>
      <c r="B19" s="44">
        <f t="shared" si="1"/>
        <v>16415.342999999997</v>
      </c>
      <c r="C19" s="42">
        <v>3455.798</v>
      </c>
      <c r="D19" s="42">
        <v>2946.803</v>
      </c>
      <c r="E19" s="42">
        <v>2729.967</v>
      </c>
      <c r="F19" s="42">
        <v>2348.097</v>
      </c>
      <c r="G19" s="42">
        <v>1893.565</v>
      </c>
      <c r="H19" s="42">
        <v>1426.765</v>
      </c>
      <c r="I19" s="42">
        <v>982.499</v>
      </c>
      <c r="J19" s="42">
        <v>510.675</v>
      </c>
      <c r="K19" s="82">
        <v>121.174</v>
      </c>
      <c r="L19" s="4"/>
      <c r="M19" s="4"/>
      <c r="N19" s="4"/>
      <c r="O19" s="4"/>
      <c r="P19" s="4"/>
      <c r="Q19" s="4"/>
      <c r="R19" s="4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43">
        <f t="shared" si="0"/>
        <v>1830</v>
      </c>
      <c r="B20" s="44">
        <f t="shared" si="1"/>
        <v>16505.492000000002</v>
      </c>
      <c r="C20" s="42">
        <v>3480.847</v>
      </c>
      <c r="D20" s="42">
        <v>2941.206</v>
      </c>
      <c r="E20" s="42">
        <v>2727.884</v>
      </c>
      <c r="F20" s="42">
        <v>2371.188</v>
      </c>
      <c r="G20" s="42">
        <v>1915.329</v>
      </c>
      <c r="H20" s="42">
        <v>1446.1</v>
      </c>
      <c r="I20" s="42">
        <v>985.044</v>
      </c>
      <c r="J20" s="42">
        <v>514.379</v>
      </c>
      <c r="K20" s="82">
        <v>123.515</v>
      </c>
      <c r="L20" s="4"/>
      <c r="M20" s="4"/>
      <c r="N20" s="4"/>
      <c r="O20" s="4"/>
      <c r="P20" s="4"/>
      <c r="Q20" s="4"/>
      <c r="R20" s="4"/>
      <c r="S20" s="4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43">
        <f t="shared" si="0"/>
        <v>1831</v>
      </c>
      <c r="B21" s="44">
        <f t="shared" si="1"/>
        <v>16596.13</v>
      </c>
      <c r="C21" s="42">
        <v>3487.021</v>
      </c>
      <c r="D21" s="42">
        <v>2957.22</v>
      </c>
      <c r="E21" s="42">
        <v>2725.025</v>
      </c>
      <c r="F21" s="42">
        <v>2392.175</v>
      </c>
      <c r="G21" s="42">
        <v>1936.885</v>
      </c>
      <c r="H21" s="42">
        <v>1465.338</v>
      </c>
      <c r="I21" s="42">
        <v>988.762</v>
      </c>
      <c r="J21" s="42">
        <v>517.95</v>
      </c>
      <c r="K21" s="82">
        <v>125.754</v>
      </c>
      <c r="L21" s="4"/>
      <c r="M21" s="4"/>
      <c r="N21" s="4"/>
      <c r="O21" s="4"/>
      <c r="P21" s="4"/>
      <c r="Q21" s="4"/>
      <c r="R21" s="4"/>
      <c r="S21" s="4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43">
        <f t="shared" si="0"/>
        <v>1832</v>
      </c>
      <c r="B22" s="44">
        <f t="shared" si="1"/>
        <v>16690.427000000003</v>
      </c>
      <c r="C22" s="42">
        <v>3497.685</v>
      </c>
      <c r="D22" s="42">
        <v>2972.692</v>
      </c>
      <c r="E22" s="42">
        <v>2723.622</v>
      </c>
      <c r="F22" s="42">
        <v>2410.805</v>
      </c>
      <c r="G22" s="42">
        <v>1958.248</v>
      </c>
      <c r="H22" s="42">
        <v>1484.665</v>
      </c>
      <c r="I22" s="42">
        <v>993.877</v>
      </c>
      <c r="J22" s="42">
        <v>521.044</v>
      </c>
      <c r="K22" s="82">
        <v>127.789</v>
      </c>
      <c r="L22" s="4"/>
      <c r="M22" s="4"/>
      <c r="N22" s="4"/>
      <c r="O22" s="4"/>
      <c r="P22" s="4"/>
      <c r="Q22" s="4"/>
      <c r="R22" s="4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43">
        <f t="shared" si="0"/>
        <v>1833</v>
      </c>
      <c r="B23" s="44">
        <f t="shared" si="1"/>
        <v>16763.02</v>
      </c>
      <c r="C23" s="42">
        <v>3484.724</v>
      </c>
      <c r="D23" s="42">
        <v>2990.661</v>
      </c>
      <c r="E23" s="42">
        <v>2723.312</v>
      </c>
      <c r="F23" s="42">
        <v>2427.23</v>
      </c>
      <c r="G23" s="42">
        <v>1979.337</v>
      </c>
      <c r="H23" s="42">
        <v>1504.076</v>
      </c>
      <c r="I23" s="42">
        <v>1000.291</v>
      </c>
      <c r="J23" s="42">
        <v>523.74</v>
      </c>
      <c r="K23" s="82">
        <v>129.649</v>
      </c>
      <c r="L23" s="4"/>
      <c r="M23" s="4"/>
      <c r="N23" s="4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43">
        <f t="shared" si="0"/>
        <v>1834</v>
      </c>
      <c r="B24" s="44">
        <f t="shared" si="1"/>
        <v>16848.36</v>
      </c>
      <c r="C24" s="42">
        <v>3488.742</v>
      </c>
      <c r="D24" s="42">
        <v>3005.314</v>
      </c>
      <c r="E24" s="42">
        <v>2723.614</v>
      </c>
      <c r="F24" s="42">
        <v>2441.566</v>
      </c>
      <c r="G24" s="42">
        <v>2000.167</v>
      </c>
      <c r="H24" s="42">
        <v>1523.487</v>
      </c>
      <c r="I24" s="42">
        <v>1007.915</v>
      </c>
      <c r="J24" s="42">
        <v>526.133</v>
      </c>
      <c r="K24" s="82">
        <v>131.422</v>
      </c>
      <c r="L24" s="4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43">
        <f t="shared" si="0"/>
        <v>1835</v>
      </c>
      <c r="B25" s="44">
        <f t="shared" si="1"/>
        <v>16938.809999999998</v>
      </c>
      <c r="C25" s="42">
        <v>3493.171</v>
      </c>
      <c r="D25" s="42">
        <v>3026.16</v>
      </c>
      <c r="E25" s="42">
        <v>2723.805</v>
      </c>
      <c r="F25" s="42">
        <v>2453.95</v>
      </c>
      <c r="G25" s="42">
        <v>2020.743</v>
      </c>
      <c r="H25" s="42">
        <v>1542.868</v>
      </c>
      <c r="I25" s="42">
        <v>1016.688</v>
      </c>
      <c r="J25" s="42">
        <v>528.291</v>
      </c>
      <c r="K25" s="82">
        <v>133.134</v>
      </c>
      <c r="L25" s="4"/>
      <c r="M25" s="4"/>
      <c r="N25" s="4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43">
        <f t="shared" si="0"/>
        <v>1836</v>
      </c>
      <c r="B26" s="44">
        <f t="shared" si="1"/>
        <v>17030.541000000005</v>
      </c>
      <c r="C26" s="42">
        <v>3504.535</v>
      </c>
      <c r="D26" s="42">
        <v>3043.997</v>
      </c>
      <c r="E26" s="42">
        <v>2723.577</v>
      </c>
      <c r="F26" s="42">
        <v>2463.53</v>
      </c>
      <c r="G26" s="42">
        <v>2041.207</v>
      </c>
      <c r="H26" s="42">
        <v>1562.074</v>
      </c>
      <c r="I26" s="42">
        <v>1026.539</v>
      </c>
      <c r="J26" s="42">
        <v>530.432</v>
      </c>
      <c r="K26" s="82">
        <v>134.65</v>
      </c>
      <c r="L26" s="4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43">
        <f t="shared" si="0"/>
        <v>1837</v>
      </c>
      <c r="B27" s="44">
        <f t="shared" si="1"/>
        <v>17115.083</v>
      </c>
      <c r="C27" s="42">
        <v>3503.249</v>
      </c>
      <c r="D27" s="42">
        <v>3068.463</v>
      </c>
      <c r="E27" s="42">
        <v>2724.565</v>
      </c>
      <c r="F27" s="42">
        <v>2470.122</v>
      </c>
      <c r="G27" s="42">
        <v>2061.61</v>
      </c>
      <c r="H27" s="42">
        <v>1581.158</v>
      </c>
      <c r="I27" s="42">
        <v>1037.638</v>
      </c>
      <c r="J27" s="42">
        <v>532.35</v>
      </c>
      <c r="K27" s="82">
        <v>135.928</v>
      </c>
      <c r="L27" s="4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43">
        <f t="shared" si="0"/>
        <v>1838</v>
      </c>
      <c r="B28" s="44">
        <f t="shared" si="1"/>
        <v>17183.652999999995</v>
      </c>
      <c r="C28" s="42">
        <v>3491.566</v>
      </c>
      <c r="D28" s="42">
        <v>3089.25</v>
      </c>
      <c r="E28" s="42">
        <v>2725.786</v>
      </c>
      <c r="F28" s="42">
        <v>2473.958</v>
      </c>
      <c r="G28" s="42">
        <v>2082.004</v>
      </c>
      <c r="H28" s="42">
        <v>1600.085</v>
      </c>
      <c r="I28" s="42">
        <v>1049.91</v>
      </c>
      <c r="J28" s="42">
        <v>534.048</v>
      </c>
      <c r="K28" s="82">
        <v>137.046</v>
      </c>
      <c r="L28" s="4"/>
      <c r="M28" s="4"/>
      <c r="N28" s="4"/>
      <c r="O28" s="4"/>
      <c r="P28" s="4"/>
      <c r="Q28" s="4"/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43">
        <f t="shared" si="0"/>
        <v>1839</v>
      </c>
      <c r="B29" s="44">
        <f t="shared" si="1"/>
        <v>17259.696999999996</v>
      </c>
      <c r="C29" s="42">
        <v>3488.083</v>
      </c>
      <c r="D29" s="42">
        <v>3113.04</v>
      </c>
      <c r="E29" s="42">
        <v>2725.268</v>
      </c>
      <c r="F29" s="42">
        <v>2475.123</v>
      </c>
      <c r="G29" s="42">
        <v>2102.448</v>
      </c>
      <c r="H29" s="42">
        <v>1618.849</v>
      </c>
      <c r="I29" s="42">
        <v>1063.255</v>
      </c>
      <c r="J29" s="42">
        <v>535.547</v>
      </c>
      <c r="K29" s="82">
        <v>138.084</v>
      </c>
      <c r="L29" s="4"/>
      <c r="M29" s="4"/>
      <c r="N29" s="4"/>
      <c r="O29" s="4"/>
      <c r="P29" s="4"/>
      <c r="Q29" s="4"/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1" customFormat="1" ht="15.75">
      <c r="A30" s="43">
        <f t="shared" si="0"/>
        <v>1840</v>
      </c>
      <c r="B30" s="44">
        <f t="shared" si="1"/>
        <v>17332.568999999996</v>
      </c>
      <c r="C30" s="42">
        <v>3486.985</v>
      </c>
      <c r="D30" s="42">
        <v>3137.68</v>
      </c>
      <c r="E30" s="42">
        <v>2720.258</v>
      </c>
      <c r="F30" s="42">
        <v>2473.448</v>
      </c>
      <c r="G30" s="42">
        <v>2123.157</v>
      </c>
      <c r="H30" s="42">
        <v>1637.428</v>
      </c>
      <c r="I30" s="42">
        <v>1077.634</v>
      </c>
      <c r="J30" s="42">
        <v>536.874</v>
      </c>
      <c r="K30" s="82">
        <v>139.105</v>
      </c>
      <c r="L30" s="4"/>
      <c r="M30" s="4"/>
      <c r="N30" s="4"/>
      <c r="O30" s="4"/>
      <c r="P30" s="4"/>
      <c r="Q30" s="4"/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1" customFormat="1" ht="15.75">
      <c r="A31" s="43">
        <f t="shared" si="0"/>
        <v>1841</v>
      </c>
      <c r="B31" s="44">
        <f t="shared" si="1"/>
        <v>17402.434999999998</v>
      </c>
      <c r="C31" s="42">
        <v>3482.892</v>
      </c>
      <c r="D31" s="42">
        <v>3144.13</v>
      </c>
      <c r="E31" s="42">
        <v>2735.415</v>
      </c>
      <c r="F31" s="42">
        <v>2471.071</v>
      </c>
      <c r="G31" s="42">
        <v>2141.971</v>
      </c>
      <c r="H31" s="42">
        <v>1655.831</v>
      </c>
      <c r="I31" s="42">
        <v>1091.957</v>
      </c>
      <c r="J31" s="42">
        <v>539.05</v>
      </c>
      <c r="K31" s="82">
        <v>140.118</v>
      </c>
      <c r="L31" s="4"/>
      <c r="M31" s="4"/>
      <c r="N31" s="4"/>
      <c r="O31" s="4"/>
      <c r="P31" s="4"/>
      <c r="Q31" s="4"/>
      <c r="R31" s="4"/>
      <c r="S31" s="4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1" customFormat="1" ht="15.75">
      <c r="A32" s="43">
        <f t="shared" si="0"/>
        <v>1842</v>
      </c>
      <c r="B32" s="44">
        <f t="shared" si="1"/>
        <v>17480.590999999997</v>
      </c>
      <c r="C32" s="42">
        <v>3484.377</v>
      </c>
      <c r="D32" s="42">
        <v>3154.043</v>
      </c>
      <c r="E32" s="42">
        <v>2750.083</v>
      </c>
      <c r="F32" s="42">
        <v>2470.02</v>
      </c>
      <c r="G32" s="42">
        <v>2158.657</v>
      </c>
      <c r="H32" s="42">
        <v>1674.067</v>
      </c>
      <c r="I32" s="42">
        <v>1106.333</v>
      </c>
      <c r="J32" s="42">
        <v>542.068</v>
      </c>
      <c r="K32" s="82">
        <v>140.943</v>
      </c>
      <c r="L32" s="4"/>
      <c r="M32" s="4"/>
      <c r="N32" s="4"/>
      <c r="O32" s="4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1" customFormat="1" ht="15.75">
      <c r="A33" s="43">
        <f t="shared" si="0"/>
        <v>1843</v>
      </c>
      <c r="B33" s="44">
        <f t="shared" si="1"/>
        <v>17558.507999999998</v>
      </c>
      <c r="C33" s="42">
        <v>3502.932</v>
      </c>
      <c r="D33" s="42">
        <v>3144.849</v>
      </c>
      <c r="E33" s="42">
        <v>2767.071</v>
      </c>
      <c r="F33" s="42">
        <v>2469.967</v>
      </c>
      <c r="G33" s="42">
        <v>2173.361</v>
      </c>
      <c r="H33" s="42">
        <v>1692.068</v>
      </c>
      <c r="I33" s="42">
        <v>1120.765</v>
      </c>
      <c r="J33" s="42">
        <v>545.853</v>
      </c>
      <c r="K33" s="82">
        <v>141.642</v>
      </c>
      <c r="L33" s="4"/>
      <c r="M33" s="4"/>
      <c r="N33" s="4"/>
      <c r="O33" s="4"/>
      <c r="P33" s="4"/>
      <c r="Q33" s="4"/>
      <c r="R33" s="4"/>
      <c r="S33" s="4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1" customFormat="1" ht="15.75">
      <c r="A34" s="43">
        <f t="shared" si="0"/>
        <v>1844</v>
      </c>
      <c r="B34" s="44">
        <f t="shared" si="1"/>
        <v>17633.688</v>
      </c>
      <c r="C34" s="42">
        <v>3509.777</v>
      </c>
      <c r="D34" s="42">
        <v>3148.64</v>
      </c>
      <c r="E34" s="42">
        <v>2780.946</v>
      </c>
      <c r="F34" s="42">
        <v>2470.472</v>
      </c>
      <c r="G34" s="42">
        <v>2186.183</v>
      </c>
      <c r="H34" s="42">
        <v>1709.854</v>
      </c>
      <c r="I34" s="42">
        <v>1135.193</v>
      </c>
      <c r="J34" s="42">
        <v>550.351</v>
      </c>
      <c r="K34" s="82">
        <v>142.272</v>
      </c>
      <c r="L34" s="4"/>
      <c r="M34" s="4"/>
      <c r="N34" s="4"/>
      <c r="O34" s="4"/>
      <c r="P34" s="4"/>
      <c r="Q34" s="4"/>
      <c r="R34" s="4"/>
      <c r="S34" s="4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1" customFormat="1" ht="15.75">
      <c r="A35" s="43">
        <f t="shared" si="0"/>
        <v>1845</v>
      </c>
      <c r="B35" s="44">
        <f t="shared" si="1"/>
        <v>17699.469</v>
      </c>
      <c r="C35" s="42">
        <v>3503.156</v>
      </c>
      <c r="D35" s="42">
        <v>3152.187</v>
      </c>
      <c r="E35" s="42">
        <v>2800.585</v>
      </c>
      <c r="F35" s="42">
        <v>2470.874</v>
      </c>
      <c r="G35" s="42">
        <v>2197.253</v>
      </c>
      <c r="H35" s="42">
        <v>1727.423</v>
      </c>
      <c r="I35" s="42">
        <v>1149.6</v>
      </c>
      <c r="J35" s="42">
        <v>555.516</v>
      </c>
      <c r="K35" s="82">
        <v>142.875</v>
      </c>
      <c r="L35" s="4"/>
      <c r="M35" s="4"/>
      <c r="N35" s="4"/>
      <c r="O35" s="4"/>
      <c r="P35" s="4"/>
      <c r="Q35" s="4"/>
      <c r="R35" s="4"/>
      <c r="S35" s="4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1" customFormat="1" ht="15.75">
      <c r="A36" s="43">
        <f t="shared" si="0"/>
        <v>1846</v>
      </c>
      <c r="B36" s="44">
        <f t="shared" si="1"/>
        <v>17773.766</v>
      </c>
      <c r="C36" s="42">
        <v>3503.795</v>
      </c>
      <c r="D36" s="42">
        <v>3162.339</v>
      </c>
      <c r="E36" s="42">
        <v>2817.398</v>
      </c>
      <c r="F36" s="42">
        <v>2470.891</v>
      </c>
      <c r="G36" s="42">
        <v>2205.804</v>
      </c>
      <c r="H36" s="42">
        <v>1744.899</v>
      </c>
      <c r="I36" s="42">
        <v>1163.874</v>
      </c>
      <c r="J36" s="42">
        <v>561.291</v>
      </c>
      <c r="K36" s="82">
        <v>143.475</v>
      </c>
      <c r="L36" s="4"/>
      <c r="M36" s="4"/>
      <c r="N36" s="4"/>
      <c r="O36" s="4"/>
      <c r="P36" s="4"/>
      <c r="Q36" s="4"/>
      <c r="R36" s="4"/>
      <c r="S36" s="4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1" customFormat="1" ht="15.75">
      <c r="A37" s="43">
        <f t="shared" si="0"/>
        <v>1847</v>
      </c>
      <c r="B37" s="44">
        <f t="shared" si="1"/>
        <v>17839.147</v>
      </c>
      <c r="C37" s="42">
        <v>3501.221</v>
      </c>
      <c r="D37" s="42">
        <v>3161.877</v>
      </c>
      <c r="E37" s="42">
        <v>2840.358</v>
      </c>
      <c r="F37" s="42">
        <v>2472.007</v>
      </c>
      <c r="G37" s="42">
        <v>2211.678</v>
      </c>
      <c r="H37" s="42">
        <v>1762.325</v>
      </c>
      <c r="I37" s="42">
        <v>1178.042</v>
      </c>
      <c r="J37" s="42">
        <v>567.674</v>
      </c>
      <c r="K37" s="82">
        <v>143.965</v>
      </c>
      <c r="L37" s="4"/>
      <c r="M37" s="4"/>
      <c r="N37" s="4"/>
      <c r="O37" s="4"/>
      <c r="P37" s="4"/>
      <c r="Q37" s="4"/>
      <c r="R37" s="4"/>
      <c r="S37" s="4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" customFormat="1" ht="15.75">
      <c r="A38" s="43">
        <f t="shared" si="0"/>
        <v>1848</v>
      </c>
      <c r="B38" s="44">
        <f t="shared" si="1"/>
        <v>17879.034</v>
      </c>
      <c r="C38" s="42">
        <v>3486.461</v>
      </c>
      <c r="D38" s="42">
        <v>3153.528</v>
      </c>
      <c r="E38" s="42">
        <v>2859.819</v>
      </c>
      <c r="F38" s="42">
        <v>2473.33</v>
      </c>
      <c r="G38" s="42">
        <v>2215.092</v>
      </c>
      <c r="H38" s="42">
        <v>1779.741</v>
      </c>
      <c r="I38" s="42">
        <v>1192.084</v>
      </c>
      <c r="J38" s="42">
        <v>574.6</v>
      </c>
      <c r="K38" s="82">
        <v>144.379</v>
      </c>
      <c r="L38" s="4"/>
      <c r="M38" s="4"/>
      <c r="N38" s="4"/>
      <c r="O38" s="4"/>
      <c r="P38" s="4"/>
      <c r="Q38" s="4"/>
      <c r="R38" s="4"/>
      <c r="S38" s="4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1" customFormat="1" ht="15.75">
      <c r="A39" s="43">
        <f t="shared" si="0"/>
        <v>1849</v>
      </c>
      <c r="B39" s="44">
        <f t="shared" si="1"/>
        <v>17933.081</v>
      </c>
      <c r="C39" s="42">
        <v>3481.172</v>
      </c>
      <c r="D39" s="42">
        <v>3150.792</v>
      </c>
      <c r="E39" s="42">
        <v>2881.979</v>
      </c>
      <c r="F39" s="42">
        <v>2473.062</v>
      </c>
      <c r="G39" s="42">
        <v>2216.125</v>
      </c>
      <c r="H39" s="42">
        <v>1797.206</v>
      </c>
      <c r="I39" s="42">
        <v>1205.998</v>
      </c>
      <c r="J39" s="42">
        <v>581.999</v>
      </c>
      <c r="K39" s="82">
        <v>144.748</v>
      </c>
      <c r="L39" s="4"/>
      <c r="M39" s="4"/>
      <c r="N39" s="4"/>
      <c r="O39" s="4"/>
      <c r="P39" s="4"/>
      <c r="Q39" s="4"/>
      <c r="R39" s="4"/>
      <c r="S39" s="4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1" customFormat="1" ht="15.75">
      <c r="A40" s="43">
        <f t="shared" si="0"/>
        <v>1850</v>
      </c>
      <c r="B40" s="44">
        <f t="shared" si="1"/>
        <v>18004.599</v>
      </c>
      <c r="C40" s="42">
        <v>3496.303</v>
      </c>
      <c r="D40" s="42">
        <v>3150.548</v>
      </c>
      <c r="E40" s="42">
        <v>2904.783</v>
      </c>
      <c r="F40" s="42">
        <v>2468.697</v>
      </c>
      <c r="G40" s="42">
        <v>2214.644</v>
      </c>
      <c r="H40" s="42">
        <v>1814.904</v>
      </c>
      <c r="I40" s="42">
        <v>1219.78</v>
      </c>
      <c r="J40" s="42">
        <v>589.833</v>
      </c>
      <c r="K40" s="82">
        <v>145.107</v>
      </c>
      <c r="L40" s="4"/>
      <c r="M40" s="4"/>
      <c r="N40" s="4"/>
      <c r="O40" s="4"/>
      <c r="P40" s="4"/>
      <c r="Q40" s="4"/>
      <c r="R40" s="4"/>
      <c r="S40" s="4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1" customFormat="1" ht="15.75">
      <c r="A41" s="43">
        <f t="shared" si="0"/>
        <v>1851</v>
      </c>
      <c r="B41" s="44">
        <f t="shared" si="1"/>
        <v>18075.248</v>
      </c>
      <c r="C41" s="42">
        <v>3498.428</v>
      </c>
      <c r="D41" s="42">
        <v>3147.647</v>
      </c>
      <c r="E41" s="42">
        <v>2912.904</v>
      </c>
      <c r="F41" s="42">
        <v>2485.022</v>
      </c>
      <c r="G41" s="42">
        <v>2215.032</v>
      </c>
      <c r="H41" s="42">
        <v>1834.24</v>
      </c>
      <c r="I41" s="42">
        <v>1237.981</v>
      </c>
      <c r="J41" s="42">
        <v>598.163</v>
      </c>
      <c r="K41" s="82">
        <v>145.831</v>
      </c>
      <c r="L41" s="4"/>
      <c r="M41" s="4"/>
      <c r="N41" s="4"/>
      <c r="O41" s="4"/>
      <c r="P41" s="4"/>
      <c r="Q41" s="4"/>
      <c r="R41" s="4"/>
      <c r="S41" s="4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1" customFormat="1" ht="15.75">
      <c r="A42" s="43">
        <f t="shared" si="0"/>
        <v>1852</v>
      </c>
      <c r="B42" s="44">
        <f t="shared" si="1"/>
        <v>18153.038</v>
      </c>
      <c r="C42" s="42">
        <v>3501.835</v>
      </c>
      <c r="D42" s="42">
        <v>3148.577</v>
      </c>
      <c r="E42" s="42">
        <v>2924.025</v>
      </c>
      <c r="F42" s="42">
        <v>2500.883</v>
      </c>
      <c r="G42" s="42">
        <v>2216.545</v>
      </c>
      <c r="H42" s="42">
        <v>1851.572</v>
      </c>
      <c r="I42" s="42">
        <v>1255.845</v>
      </c>
      <c r="J42" s="42">
        <v>606.947</v>
      </c>
      <c r="K42" s="82">
        <v>146.809</v>
      </c>
      <c r="L42" s="4"/>
      <c r="M42" s="4"/>
      <c r="N42" s="4"/>
      <c r="O42" s="4"/>
      <c r="P42" s="4"/>
      <c r="Q42" s="4"/>
      <c r="R42" s="4"/>
      <c r="S42" s="4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1" customFormat="1" ht="15.75">
      <c r="A43" s="43">
        <f t="shared" si="0"/>
        <v>1853</v>
      </c>
      <c r="B43" s="44">
        <f t="shared" si="1"/>
        <v>18226.707000000006</v>
      </c>
      <c r="C43" s="42">
        <v>3501.005</v>
      </c>
      <c r="D43" s="42">
        <v>3165.959</v>
      </c>
      <c r="E43" s="42">
        <v>2917.147</v>
      </c>
      <c r="F43" s="42">
        <v>2518.939</v>
      </c>
      <c r="G43" s="42">
        <v>2218.96</v>
      </c>
      <c r="H43" s="42">
        <v>1867.143</v>
      </c>
      <c r="I43" s="42">
        <v>1273.42</v>
      </c>
      <c r="J43" s="42">
        <v>616.128</v>
      </c>
      <c r="K43" s="82">
        <v>148.006</v>
      </c>
      <c r="L43" s="4"/>
      <c r="M43" s="4"/>
      <c r="N43" s="4"/>
      <c r="O43" s="4"/>
      <c r="P43" s="4"/>
      <c r="Q43" s="4"/>
      <c r="R43" s="4"/>
      <c r="S43" s="4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1" customFormat="1" ht="15.75">
      <c r="A44" s="43">
        <f t="shared" si="0"/>
        <v>1854</v>
      </c>
      <c r="B44" s="44">
        <f t="shared" si="1"/>
        <v>18286.171</v>
      </c>
      <c r="C44" s="42">
        <v>3487.967</v>
      </c>
      <c r="D44" s="42">
        <v>3173.057</v>
      </c>
      <c r="E44" s="42">
        <v>2922.189</v>
      </c>
      <c r="F44" s="42">
        <v>2534.214</v>
      </c>
      <c r="G44" s="42">
        <v>2221.903</v>
      </c>
      <c r="H44" s="42">
        <v>1881.063</v>
      </c>
      <c r="I44" s="42">
        <v>1290.748</v>
      </c>
      <c r="J44" s="42">
        <v>625.621</v>
      </c>
      <c r="K44" s="82">
        <v>149.409</v>
      </c>
      <c r="L44" s="4"/>
      <c r="M44" s="4"/>
      <c r="N44" s="4"/>
      <c r="O44" s="4"/>
      <c r="P44" s="4"/>
      <c r="Q44" s="4"/>
      <c r="R44" s="4"/>
      <c r="S44" s="4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1" customFormat="1" ht="15.75">
      <c r="A45" s="43">
        <f t="shared" si="0"/>
        <v>1855</v>
      </c>
      <c r="B45" s="44">
        <f t="shared" si="1"/>
        <v>18341.850000000002</v>
      </c>
      <c r="C45" s="42">
        <v>3478.715</v>
      </c>
      <c r="D45" s="42">
        <v>3168.919</v>
      </c>
      <c r="E45" s="42">
        <v>2926.925</v>
      </c>
      <c r="F45" s="42">
        <v>2554.843</v>
      </c>
      <c r="G45" s="42">
        <v>2224.775</v>
      </c>
      <c r="H45" s="42">
        <v>1893.45</v>
      </c>
      <c r="I45" s="42">
        <v>1307.859</v>
      </c>
      <c r="J45" s="42">
        <v>635.381</v>
      </c>
      <c r="K45" s="82">
        <v>150.983</v>
      </c>
      <c r="L45" s="4"/>
      <c r="M45" s="4"/>
      <c r="N45" s="4"/>
      <c r="O45" s="4"/>
      <c r="P45" s="4"/>
      <c r="Q45" s="4"/>
      <c r="R45" s="4"/>
      <c r="S45" s="4"/>
      <c r="T45" s="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1" customFormat="1" ht="15.75">
      <c r="A46" s="43">
        <f t="shared" si="0"/>
        <v>1856</v>
      </c>
      <c r="B46" s="44">
        <f t="shared" si="1"/>
        <v>18385.721</v>
      </c>
      <c r="C46" s="42">
        <v>3451.227</v>
      </c>
      <c r="D46" s="42">
        <v>3170.155</v>
      </c>
      <c r="E46" s="42">
        <v>2937.598</v>
      </c>
      <c r="F46" s="42">
        <v>2572.926</v>
      </c>
      <c r="G46" s="42">
        <v>2227.32</v>
      </c>
      <c r="H46" s="42">
        <v>1903.645</v>
      </c>
      <c r="I46" s="42">
        <v>1324.808</v>
      </c>
      <c r="J46" s="42">
        <v>645.341</v>
      </c>
      <c r="K46" s="82">
        <v>152.701</v>
      </c>
      <c r="L46" s="4"/>
      <c r="M46" s="4"/>
      <c r="N46" s="4"/>
      <c r="O46" s="4"/>
      <c r="P46" s="4"/>
      <c r="Q46" s="4"/>
      <c r="R46" s="4"/>
      <c r="S46" s="4"/>
      <c r="T46" s="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1" customFormat="1" ht="15.75">
      <c r="A47" s="43">
        <f t="shared" si="0"/>
        <v>1857</v>
      </c>
      <c r="B47" s="44">
        <f t="shared" si="1"/>
        <v>18454.766</v>
      </c>
      <c r="C47" s="42">
        <v>3455.759</v>
      </c>
      <c r="D47" s="42">
        <v>3169.987</v>
      </c>
      <c r="E47" s="42">
        <v>2938.268</v>
      </c>
      <c r="F47" s="42">
        <v>2596.734</v>
      </c>
      <c r="G47" s="42">
        <v>2230.885</v>
      </c>
      <c r="H47" s="42">
        <v>1911.512</v>
      </c>
      <c r="I47" s="42">
        <v>1341.652</v>
      </c>
      <c r="J47" s="42">
        <v>655.449</v>
      </c>
      <c r="K47" s="82">
        <v>154.52</v>
      </c>
      <c r="L47" s="4"/>
      <c r="M47" s="4"/>
      <c r="N47" s="4"/>
      <c r="O47" s="4"/>
      <c r="P47" s="4"/>
      <c r="Q47" s="4"/>
      <c r="R47" s="4"/>
      <c r="S47" s="4"/>
      <c r="T47" s="4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1" customFormat="1" ht="15.75">
      <c r="A48" s="43">
        <f t="shared" si="0"/>
        <v>1858</v>
      </c>
      <c r="B48" s="44">
        <f t="shared" si="1"/>
        <v>18517.930000000004</v>
      </c>
      <c r="C48" s="42">
        <v>3475.165</v>
      </c>
      <c r="D48" s="42">
        <v>3161.589</v>
      </c>
      <c r="E48" s="42">
        <v>2931.332</v>
      </c>
      <c r="F48" s="42">
        <v>2617.386</v>
      </c>
      <c r="G48" s="42">
        <v>2234.664</v>
      </c>
      <c r="H48" s="42">
        <v>1917.259</v>
      </c>
      <c r="I48" s="42">
        <v>1358.451</v>
      </c>
      <c r="J48" s="42">
        <v>665.669</v>
      </c>
      <c r="K48" s="82">
        <v>156.415</v>
      </c>
      <c r="L48" s="4"/>
      <c r="M48" s="4"/>
      <c r="N48" s="4"/>
      <c r="O48" s="4"/>
      <c r="P48" s="4"/>
      <c r="Q48" s="4"/>
      <c r="R48" s="4"/>
      <c r="S48" s="4"/>
      <c r="T48" s="4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1" customFormat="1" ht="15.75">
      <c r="A49" s="43">
        <f t="shared" si="0"/>
        <v>1859</v>
      </c>
      <c r="B49" s="44">
        <f t="shared" si="1"/>
        <v>18592.698</v>
      </c>
      <c r="C49" s="42">
        <v>3495.993</v>
      </c>
      <c r="D49" s="42">
        <v>3158.949</v>
      </c>
      <c r="E49" s="42">
        <v>2929.59</v>
      </c>
      <c r="F49" s="42">
        <v>2640.571</v>
      </c>
      <c r="G49" s="42">
        <v>2237.021</v>
      </c>
      <c r="H49" s="42">
        <v>1920.981</v>
      </c>
      <c r="I49" s="42">
        <v>1375.257</v>
      </c>
      <c r="J49" s="42">
        <v>675.964</v>
      </c>
      <c r="K49" s="82">
        <v>158.372</v>
      </c>
      <c r="L49" s="4"/>
      <c r="M49" s="4"/>
      <c r="N49" s="4"/>
      <c r="O49" s="4"/>
      <c r="P49" s="4"/>
      <c r="Q49" s="4"/>
      <c r="R49" s="4"/>
      <c r="S49" s="4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1" customFormat="1" ht="15.75">
      <c r="A50" s="43">
        <f t="shared" si="0"/>
        <v>1860</v>
      </c>
      <c r="B50" s="44">
        <f t="shared" si="1"/>
        <v>18686.206</v>
      </c>
      <c r="C50" s="42">
        <v>3521.069</v>
      </c>
      <c r="D50" s="42">
        <v>3173.501</v>
      </c>
      <c r="E50" s="42">
        <v>2930.263</v>
      </c>
      <c r="F50" s="42">
        <v>2664.16</v>
      </c>
      <c r="G50" s="42">
        <v>2235.668</v>
      </c>
      <c r="H50" s="42">
        <v>1922.582</v>
      </c>
      <c r="I50" s="42">
        <v>1392.251</v>
      </c>
      <c r="J50" s="42">
        <v>686.319</v>
      </c>
      <c r="K50" s="82">
        <v>160.393</v>
      </c>
      <c r="L50" s="4"/>
      <c r="M50" s="4"/>
      <c r="N50" s="4"/>
      <c r="O50" s="4"/>
      <c r="P50" s="4"/>
      <c r="Q50" s="4"/>
      <c r="R50" s="4"/>
      <c r="S50" s="4"/>
      <c r="T50" s="4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1" customFormat="1" ht="15.75">
      <c r="A51" s="43">
        <f t="shared" si="0"/>
        <v>1861</v>
      </c>
      <c r="B51" s="44">
        <f t="shared" si="1"/>
        <v>18752.947</v>
      </c>
      <c r="C51" s="42">
        <v>3530.784</v>
      </c>
      <c r="D51" s="42">
        <v>3179.324</v>
      </c>
      <c r="E51" s="42">
        <v>2928.604</v>
      </c>
      <c r="F51" s="42">
        <v>2672.421</v>
      </c>
      <c r="G51" s="42">
        <v>2251.16</v>
      </c>
      <c r="H51" s="42">
        <v>1923.631</v>
      </c>
      <c r="I51" s="42">
        <v>1407.861</v>
      </c>
      <c r="J51" s="42">
        <v>696.522</v>
      </c>
      <c r="K51" s="82">
        <v>162.64</v>
      </c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1" customFormat="1" ht="15.75">
      <c r="A52" s="43">
        <f t="shared" si="0"/>
        <v>1862</v>
      </c>
      <c r="B52" s="44">
        <f t="shared" si="1"/>
        <v>18831.378</v>
      </c>
      <c r="C52" s="42">
        <v>3545.763</v>
      </c>
      <c r="D52" s="42">
        <v>3185.713</v>
      </c>
      <c r="E52" s="42">
        <v>2930.731</v>
      </c>
      <c r="F52" s="42">
        <v>2683.524</v>
      </c>
      <c r="G52" s="42">
        <v>2266.304</v>
      </c>
      <c r="H52" s="42">
        <v>1925.765</v>
      </c>
      <c r="I52" s="42">
        <v>1421.937</v>
      </c>
      <c r="J52" s="42">
        <v>706.586</v>
      </c>
      <c r="K52" s="82">
        <v>165.055</v>
      </c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1" customFormat="1" ht="15.75">
      <c r="A53" s="43">
        <f t="shared" si="0"/>
        <v>1863</v>
      </c>
      <c r="B53" s="44">
        <f t="shared" si="1"/>
        <v>18912.368</v>
      </c>
      <c r="C53" s="42">
        <v>3566.549</v>
      </c>
      <c r="D53" s="42">
        <v>3188.864</v>
      </c>
      <c r="E53" s="42">
        <v>2948.033</v>
      </c>
      <c r="F53" s="42">
        <v>2678.053</v>
      </c>
      <c r="G53" s="42">
        <v>2283.464</v>
      </c>
      <c r="H53" s="42">
        <v>1928.711</v>
      </c>
      <c r="I53" s="42">
        <v>1434.607</v>
      </c>
      <c r="J53" s="42">
        <v>716.493</v>
      </c>
      <c r="K53" s="82">
        <v>167.594</v>
      </c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1" customFormat="1" ht="15.75">
      <c r="A54" s="43">
        <f t="shared" si="0"/>
        <v>1864</v>
      </c>
      <c r="B54" s="44">
        <f t="shared" si="1"/>
        <v>19001.146</v>
      </c>
      <c r="C54" s="42">
        <v>3606.936</v>
      </c>
      <c r="D54" s="42">
        <v>3182.119</v>
      </c>
      <c r="E54" s="42">
        <v>2955.843</v>
      </c>
      <c r="F54" s="42">
        <v>2683.56</v>
      </c>
      <c r="G54" s="42">
        <v>2298.081</v>
      </c>
      <c r="H54" s="42">
        <v>1932.14</v>
      </c>
      <c r="I54" s="42">
        <v>1445.973</v>
      </c>
      <c r="J54" s="42">
        <v>726.269</v>
      </c>
      <c r="K54" s="82">
        <v>170.225</v>
      </c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s="1" customFormat="1" ht="15.75">
      <c r="A55" s="43">
        <f t="shared" si="0"/>
        <v>1865</v>
      </c>
      <c r="B55" s="44">
        <f t="shared" si="1"/>
        <v>19084.212000000003</v>
      </c>
      <c r="C55" s="42">
        <v>3645.552</v>
      </c>
      <c r="D55" s="42">
        <v>3178.523</v>
      </c>
      <c r="E55" s="42">
        <v>2953.176</v>
      </c>
      <c r="F55" s="42">
        <v>2688.832</v>
      </c>
      <c r="G55" s="42">
        <v>2317.588</v>
      </c>
      <c r="H55" s="42">
        <v>1935.526</v>
      </c>
      <c r="I55" s="42">
        <v>1456.163</v>
      </c>
      <c r="J55" s="42">
        <v>735.933</v>
      </c>
      <c r="K55" s="82">
        <v>172.919</v>
      </c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" customFormat="1" ht="15.75">
      <c r="A56" s="43">
        <f t="shared" si="0"/>
        <v>1866</v>
      </c>
      <c r="B56" s="44">
        <f t="shared" si="1"/>
        <v>19167.663</v>
      </c>
      <c r="C56" s="42">
        <v>3694.887</v>
      </c>
      <c r="D56" s="42">
        <v>3158.472</v>
      </c>
      <c r="E56" s="42">
        <v>2955.607</v>
      </c>
      <c r="F56" s="42">
        <v>2699.55</v>
      </c>
      <c r="G56" s="42">
        <v>2334.738</v>
      </c>
      <c r="H56" s="42">
        <v>1938.593</v>
      </c>
      <c r="I56" s="42">
        <v>1464.645</v>
      </c>
      <c r="J56" s="42">
        <v>745.52</v>
      </c>
      <c r="K56" s="82">
        <v>175.651</v>
      </c>
      <c r="L56" s="4"/>
      <c r="M56" s="4"/>
      <c r="N56" s="4"/>
      <c r="O56" s="4"/>
      <c r="P56" s="4"/>
      <c r="Q56" s="4"/>
      <c r="R56" s="4"/>
      <c r="S56" s="4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s="1" customFormat="1" ht="15.75">
      <c r="A57" s="43">
        <f t="shared" si="0"/>
        <v>1867</v>
      </c>
      <c r="B57" s="44">
        <f t="shared" si="1"/>
        <v>19250.535</v>
      </c>
      <c r="C57" s="42">
        <v>3723.843</v>
      </c>
      <c r="D57" s="42">
        <v>3164.538</v>
      </c>
      <c r="E57" s="42">
        <v>2956.653</v>
      </c>
      <c r="F57" s="42">
        <v>2701.072</v>
      </c>
      <c r="G57" s="42">
        <v>2357.108</v>
      </c>
      <c r="H57" s="42">
        <v>1942.537</v>
      </c>
      <c r="I57" s="42">
        <v>1471.338</v>
      </c>
      <c r="J57" s="42">
        <v>755.059</v>
      </c>
      <c r="K57" s="82">
        <v>178.387</v>
      </c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1" customFormat="1" ht="15.75">
      <c r="A58" s="43">
        <f t="shared" si="0"/>
        <v>1868</v>
      </c>
      <c r="B58" s="44">
        <f t="shared" si="1"/>
        <v>19332.089</v>
      </c>
      <c r="C58" s="42">
        <v>3755.348</v>
      </c>
      <c r="D58" s="42">
        <v>3186.093</v>
      </c>
      <c r="E58" s="42">
        <v>2949.755</v>
      </c>
      <c r="F58" s="42">
        <v>2695.545</v>
      </c>
      <c r="G58" s="42">
        <v>2376.558</v>
      </c>
      <c r="H58" s="42">
        <v>1946.643</v>
      </c>
      <c r="I58" s="42">
        <v>1476.442</v>
      </c>
      <c r="J58" s="42">
        <v>764.579</v>
      </c>
      <c r="K58" s="82">
        <v>181.126</v>
      </c>
      <c r="L58" s="4"/>
      <c r="M58" s="4"/>
      <c r="N58" s="4"/>
      <c r="O58" s="4"/>
      <c r="P58" s="4"/>
      <c r="Q58" s="4"/>
      <c r="R58" s="4"/>
      <c r="S58" s="4"/>
      <c r="T58" s="4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1" customFormat="1" ht="15.75">
      <c r="A59" s="43">
        <f t="shared" si="0"/>
        <v>1869</v>
      </c>
      <c r="B59" s="44">
        <f t="shared" si="1"/>
        <v>19405.360999999997</v>
      </c>
      <c r="C59" s="42">
        <v>3768.693</v>
      </c>
      <c r="D59" s="42">
        <v>3207.717</v>
      </c>
      <c r="E59" s="42">
        <v>2948.372</v>
      </c>
      <c r="F59" s="42">
        <v>2694.828</v>
      </c>
      <c r="G59" s="42">
        <v>2398.26</v>
      </c>
      <c r="H59" s="42">
        <v>1949.449</v>
      </c>
      <c r="I59" s="42">
        <v>1480.07</v>
      </c>
      <c r="J59" s="42">
        <v>774.122</v>
      </c>
      <c r="K59" s="82">
        <v>183.85</v>
      </c>
      <c r="L59" s="4"/>
      <c r="M59" s="4"/>
      <c r="N59" s="4"/>
      <c r="O59" s="4"/>
      <c r="P59" s="4"/>
      <c r="Q59" s="4"/>
      <c r="R59" s="4"/>
      <c r="S59" s="4"/>
      <c r="T59" s="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1" customFormat="1" ht="15.75">
      <c r="A60" s="43">
        <f t="shared" si="0"/>
        <v>1870</v>
      </c>
      <c r="B60" s="44">
        <f t="shared" si="1"/>
        <v>19485.017</v>
      </c>
      <c r="C60" s="42">
        <v>3771.953</v>
      </c>
      <c r="D60" s="42">
        <v>3231.885</v>
      </c>
      <c r="E60" s="42">
        <v>2963.155</v>
      </c>
      <c r="F60" s="42">
        <v>2696.313</v>
      </c>
      <c r="G60" s="42">
        <v>2420.202</v>
      </c>
      <c r="H60" s="42">
        <v>1948.923</v>
      </c>
      <c r="I60" s="42">
        <v>1482.203</v>
      </c>
      <c r="J60" s="42">
        <v>783.813</v>
      </c>
      <c r="K60" s="82">
        <v>186.57</v>
      </c>
      <c r="L60" s="4"/>
      <c r="M60" s="4"/>
      <c r="N60" s="4"/>
      <c r="O60" s="4"/>
      <c r="P60" s="4"/>
      <c r="Q60" s="4"/>
      <c r="R60" s="4"/>
      <c r="S60" s="4"/>
      <c r="T60" s="4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s="1" customFormat="1" ht="15.75">
      <c r="A61" s="43">
        <f t="shared" si="0"/>
        <v>1871</v>
      </c>
      <c r="B61" s="44">
        <f t="shared" si="1"/>
        <v>18413.724</v>
      </c>
      <c r="C61" s="42">
        <v>3592.07</v>
      </c>
      <c r="D61" s="42">
        <v>3053.357</v>
      </c>
      <c r="E61" s="42">
        <v>2793.142</v>
      </c>
      <c r="F61" s="42">
        <v>2535.245</v>
      </c>
      <c r="G61" s="42">
        <v>2283.601</v>
      </c>
      <c r="H61" s="42">
        <v>1845.625</v>
      </c>
      <c r="I61" s="42">
        <v>1393.243</v>
      </c>
      <c r="J61" s="42">
        <v>741.779</v>
      </c>
      <c r="K61" s="82">
        <v>175.662</v>
      </c>
      <c r="L61" s="4"/>
      <c r="M61" s="4"/>
      <c r="N61" s="4"/>
      <c r="O61" s="4"/>
      <c r="P61" s="4"/>
      <c r="Q61" s="4"/>
      <c r="R61" s="4"/>
      <c r="S61" s="4"/>
      <c r="T61" s="4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s="1" customFormat="1" ht="15.75">
      <c r="A62" s="43">
        <f t="shared" si="0"/>
        <v>1872</v>
      </c>
      <c r="B62" s="44">
        <f t="shared" si="1"/>
        <v>18415.172999999995</v>
      </c>
      <c r="C62" s="42">
        <v>3531.868</v>
      </c>
      <c r="D62" s="42">
        <v>3065.886</v>
      </c>
      <c r="E62" s="42">
        <v>2799.489</v>
      </c>
      <c r="F62" s="42">
        <v>2537.962</v>
      </c>
      <c r="G62" s="42">
        <v>2293.807</v>
      </c>
      <c r="H62" s="42">
        <v>1859.121</v>
      </c>
      <c r="I62" s="42">
        <v>1400.549</v>
      </c>
      <c r="J62" s="42">
        <v>747.137</v>
      </c>
      <c r="K62" s="82">
        <v>179.354</v>
      </c>
      <c r="L62" s="4"/>
      <c r="M62" s="4"/>
      <c r="N62" s="4"/>
      <c r="O62" s="4"/>
      <c r="P62" s="4"/>
      <c r="Q62" s="4"/>
      <c r="R62" s="4"/>
      <c r="S62" s="4"/>
      <c r="T62" s="4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1" customFormat="1" ht="15.75">
      <c r="A63" s="43">
        <f t="shared" si="0"/>
        <v>1873</v>
      </c>
      <c r="B63" s="44">
        <f t="shared" si="1"/>
        <v>18480.805999999997</v>
      </c>
      <c r="C63" s="42">
        <v>3533.678</v>
      </c>
      <c r="D63" s="42">
        <v>3083.659</v>
      </c>
      <c r="E63" s="42">
        <v>2802.594</v>
      </c>
      <c r="F63" s="42">
        <v>2553.763</v>
      </c>
      <c r="G63" s="42">
        <v>2289.774</v>
      </c>
      <c r="H63" s="42">
        <v>1874.305</v>
      </c>
      <c r="I63" s="42">
        <v>1407.774</v>
      </c>
      <c r="J63" s="42">
        <v>752.66</v>
      </c>
      <c r="K63" s="82">
        <v>182.599</v>
      </c>
      <c r="L63" s="4"/>
      <c r="M63" s="4"/>
      <c r="N63" s="4"/>
      <c r="O63" s="4"/>
      <c r="P63" s="4"/>
      <c r="Q63" s="4"/>
      <c r="R63" s="4"/>
      <c r="S63" s="4"/>
      <c r="T63" s="4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1" customFormat="1" ht="15.75">
      <c r="A64" s="43">
        <f t="shared" si="0"/>
        <v>1874</v>
      </c>
      <c r="B64" s="44">
        <f t="shared" si="1"/>
        <v>18535.754</v>
      </c>
      <c r="C64" s="42">
        <v>3518.547</v>
      </c>
      <c r="D64" s="42">
        <v>3118.264</v>
      </c>
      <c r="E64" s="42">
        <v>2796.599</v>
      </c>
      <c r="F64" s="42">
        <v>2561.368</v>
      </c>
      <c r="G64" s="42">
        <v>2295.155</v>
      </c>
      <c r="H64" s="42">
        <v>1887.32</v>
      </c>
      <c r="I64" s="42">
        <v>1414.713</v>
      </c>
      <c r="J64" s="42">
        <v>758.319</v>
      </c>
      <c r="K64" s="82">
        <v>185.469</v>
      </c>
      <c r="L64" s="4"/>
      <c r="M64" s="4"/>
      <c r="N64" s="4"/>
      <c r="O64" s="4"/>
      <c r="P64" s="4"/>
      <c r="Q64" s="4"/>
      <c r="R64" s="4"/>
      <c r="S64" s="4"/>
      <c r="T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1" customFormat="1" ht="15.75">
      <c r="A65" s="43">
        <f t="shared" si="0"/>
        <v>1875</v>
      </c>
      <c r="B65" s="44">
        <f t="shared" si="1"/>
        <v>18594.195</v>
      </c>
      <c r="C65" s="42">
        <v>3511.024</v>
      </c>
      <c r="D65" s="42">
        <v>3152.298</v>
      </c>
      <c r="E65" s="42">
        <v>2793.006</v>
      </c>
      <c r="F65" s="42">
        <v>2559.887</v>
      </c>
      <c r="G65" s="42">
        <v>2300.42</v>
      </c>
      <c r="H65" s="42">
        <v>1904.417</v>
      </c>
      <c r="I65" s="42">
        <v>1421.043</v>
      </c>
      <c r="J65" s="42">
        <v>764.084</v>
      </c>
      <c r="K65" s="82">
        <v>188.016</v>
      </c>
      <c r="L65" s="4"/>
      <c r="M65" s="4"/>
      <c r="N65" s="4"/>
      <c r="O65" s="4"/>
      <c r="P65" s="4"/>
      <c r="Q65" s="4"/>
      <c r="R65" s="4"/>
      <c r="S65" s="4"/>
      <c r="T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1" customFormat="1" ht="15.75">
      <c r="A66" s="43">
        <f t="shared" si="0"/>
        <v>1876</v>
      </c>
      <c r="B66" s="44">
        <f t="shared" si="1"/>
        <v>18650.656</v>
      </c>
      <c r="C66" s="42">
        <v>3501.562</v>
      </c>
      <c r="D66" s="42">
        <v>3195.496</v>
      </c>
      <c r="E66" s="42">
        <v>2774.636</v>
      </c>
      <c r="F66" s="42">
        <v>2562.866</v>
      </c>
      <c r="G66" s="42">
        <v>2310.322</v>
      </c>
      <c r="H66" s="42">
        <v>1919.41</v>
      </c>
      <c r="I66" s="42">
        <v>1426.547</v>
      </c>
      <c r="J66" s="42">
        <v>769.51</v>
      </c>
      <c r="K66" s="82">
        <v>190.307</v>
      </c>
      <c r="L66" s="4"/>
      <c r="M66" s="4"/>
      <c r="N66" s="4"/>
      <c r="O66" s="4"/>
      <c r="P66" s="4"/>
      <c r="Q66" s="4"/>
      <c r="R66" s="4"/>
      <c r="S66" s="4"/>
      <c r="T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1" customFormat="1" ht="15.75">
      <c r="A67" s="43">
        <f t="shared" si="0"/>
        <v>1877</v>
      </c>
      <c r="B67" s="44">
        <f t="shared" si="1"/>
        <v>18715.088</v>
      </c>
      <c r="C67" s="42">
        <v>3500.978</v>
      </c>
      <c r="D67" s="42">
        <v>3220.334</v>
      </c>
      <c r="E67" s="42">
        <v>2778.95</v>
      </c>
      <c r="F67" s="42">
        <v>2564.611</v>
      </c>
      <c r="G67" s="42">
        <v>2312.388</v>
      </c>
      <c r="H67" s="42">
        <v>1938.754</v>
      </c>
      <c r="I67" s="42">
        <v>1432.129</v>
      </c>
      <c r="J67" s="42">
        <v>774.534</v>
      </c>
      <c r="K67" s="82">
        <v>192.41</v>
      </c>
      <c r="L67" s="4"/>
      <c r="M67" s="4"/>
      <c r="N67" s="4"/>
      <c r="O67" s="4"/>
      <c r="P67" s="4"/>
      <c r="Q67" s="4"/>
      <c r="R67" s="4"/>
      <c r="S67" s="4"/>
      <c r="T67" s="4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1" customFormat="1" ht="15.75">
      <c r="A68" s="43">
        <f t="shared" si="0"/>
        <v>1878</v>
      </c>
      <c r="B68" s="44">
        <f t="shared" si="1"/>
        <v>18770.376999999997</v>
      </c>
      <c r="C68" s="42">
        <v>3492.973</v>
      </c>
      <c r="D68" s="42">
        <v>3246.898</v>
      </c>
      <c r="E68" s="42">
        <v>2796.398</v>
      </c>
      <c r="F68" s="42">
        <v>2559.353</v>
      </c>
      <c r="G68" s="42">
        <v>2308.317</v>
      </c>
      <c r="H68" s="42">
        <v>1955.537</v>
      </c>
      <c r="I68" s="42">
        <v>1437.306</v>
      </c>
      <c r="J68" s="42">
        <v>779.224</v>
      </c>
      <c r="K68" s="82">
        <v>194.371</v>
      </c>
      <c r="L68" s="4"/>
      <c r="M68" s="4"/>
      <c r="N68" s="4"/>
      <c r="O68" s="4"/>
      <c r="P68" s="4"/>
      <c r="Q68" s="4"/>
      <c r="R68" s="4"/>
      <c r="S68" s="4"/>
      <c r="T68" s="4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1" customFormat="1" ht="15.75">
      <c r="A69" s="43">
        <f t="shared" si="0"/>
        <v>1879</v>
      </c>
      <c r="B69" s="44">
        <f t="shared" si="1"/>
        <v>18821.875000000004</v>
      </c>
      <c r="C69" s="42">
        <v>3488.98</v>
      </c>
      <c r="D69" s="42">
        <v>3256.915</v>
      </c>
      <c r="E69" s="42">
        <v>2813.719</v>
      </c>
      <c r="F69" s="42">
        <v>2558.957</v>
      </c>
      <c r="G69" s="42">
        <v>2308.418</v>
      </c>
      <c r="H69" s="42">
        <v>1974.036</v>
      </c>
      <c r="I69" s="42">
        <v>1440.985</v>
      </c>
      <c r="J69" s="42">
        <v>783.61</v>
      </c>
      <c r="K69" s="82">
        <v>196.255</v>
      </c>
      <c r="L69" s="4"/>
      <c r="M69" s="4"/>
      <c r="N69" s="4"/>
      <c r="O69" s="4"/>
      <c r="P69" s="4"/>
      <c r="Q69" s="4"/>
      <c r="R69" s="4"/>
      <c r="S69" s="4"/>
      <c r="T69" s="4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s="1" customFormat="1" ht="15.75">
      <c r="A70" s="43">
        <f t="shared" si="0"/>
        <v>1880</v>
      </c>
      <c r="B70" s="44">
        <f t="shared" si="1"/>
        <v>18873.989</v>
      </c>
      <c r="C70" s="42">
        <v>3483.678</v>
      </c>
      <c r="D70" s="42">
        <v>3254.32</v>
      </c>
      <c r="E70" s="42">
        <v>2833.143</v>
      </c>
      <c r="F70" s="42">
        <v>2572.652</v>
      </c>
      <c r="G70" s="42">
        <v>2310.36</v>
      </c>
      <c r="H70" s="42">
        <v>1992.419</v>
      </c>
      <c r="I70" s="42">
        <v>1441.634</v>
      </c>
      <c r="J70" s="42">
        <v>787.651</v>
      </c>
      <c r="K70" s="82">
        <v>198.132</v>
      </c>
      <c r="L70" s="4"/>
      <c r="M70" s="4"/>
      <c r="N70" s="4"/>
      <c r="O70" s="4"/>
      <c r="P70" s="4"/>
      <c r="Q70" s="4"/>
      <c r="R70" s="4"/>
      <c r="S70" s="4"/>
      <c r="T70" s="4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1" customFormat="1" ht="15.75">
      <c r="A71" s="43">
        <f t="shared" si="0"/>
        <v>1881</v>
      </c>
      <c r="B71" s="44">
        <f t="shared" si="1"/>
        <v>18921.294</v>
      </c>
      <c r="C71" s="42">
        <v>3456.682</v>
      </c>
      <c r="D71" s="42">
        <v>3286.761</v>
      </c>
      <c r="E71" s="42">
        <v>2843.24</v>
      </c>
      <c r="F71" s="42">
        <v>2579.129</v>
      </c>
      <c r="G71" s="42">
        <v>2310.472</v>
      </c>
      <c r="H71" s="42">
        <v>1999.908</v>
      </c>
      <c r="I71" s="42">
        <v>1453.769</v>
      </c>
      <c r="J71" s="42">
        <v>791.664</v>
      </c>
      <c r="K71" s="82">
        <v>199.669</v>
      </c>
      <c r="L71" s="4"/>
      <c r="M71" s="4"/>
      <c r="N71" s="4"/>
      <c r="O71" s="4"/>
      <c r="P71" s="4"/>
      <c r="Q71" s="4"/>
      <c r="R71" s="4"/>
      <c r="S71" s="4"/>
      <c r="T71" s="4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1" customFormat="1" ht="15.75">
      <c r="A72" s="43">
        <f t="shared" si="0"/>
        <v>1882</v>
      </c>
      <c r="B72" s="44">
        <f t="shared" si="1"/>
        <v>18975.359</v>
      </c>
      <c r="C72" s="42">
        <v>3504.635</v>
      </c>
      <c r="D72" s="42">
        <v>3242.763</v>
      </c>
      <c r="E72" s="42">
        <v>2856.122</v>
      </c>
      <c r="F72" s="42">
        <v>2585.824</v>
      </c>
      <c r="G72" s="42">
        <v>2313.7</v>
      </c>
      <c r="H72" s="42">
        <v>2009.599</v>
      </c>
      <c r="I72" s="42">
        <v>1465.684</v>
      </c>
      <c r="J72" s="42">
        <v>795.816</v>
      </c>
      <c r="K72" s="82">
        <v>201.216</v>
      </c>
      <c r="L72" s="4"/>
      <c r="M72" s="4"/>
      <c r="N72" s="4"/>
      <c r="O72" s="4"/>
      <c r="P72" s="4"/>
      <c r="Q72" s="4"/>
      <c r="R72" s="4"/>
      <c r="S72" s="4"/>
      <c r="T72" s="4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1" customFormat="1" ht="15.75">
      <c r="A73" s="43">
        <f t="shared" si="0"/>
        <v>1883</v>
      </c>
      <c r="B73" s="44">
        <f t="shared" si="1"/>
        <v>19029.448999999997</v>
      </c>
      <c r="C73" s="42">
        <v>3504.026</v>
      </c>
      <c r="D73" s="42">
        <v>3244.917</v>
      </c>
      <c r="E73" s="42">
        <v>2873.869</v>
      </c>
      <c r="F73" s="42">
        <v>2589.521</v>
      </c>
      <c r="G73" s="42">
        <v>2328.715</v>
      </c>
      <c r="H73" s="42">
        <v>2006.607</v>
      </c>
      <c r="I73" s="42">
        <v>1479.02</v>
      </c>
      <c r="J73" s="42">
        <v>800.01</v>
      </c>
      <c r="K73" s="82">
        <v>202.764</v>
      </c>
      <c r="L73" s="4"/>
      <c r="M73" s="4"/>
      <c r="N73" s="4"/>
      <c r="O73" s="4"/>
      <c r="P73" s="4"/>
      <c r="Q73" s="4"/>
      <c r="R73" s="4"/>
      <c r="S73" s="4"/>
      <c r="T73" s="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1" customFormat="1" ht="15.75">
      <c r="A74" s="43">
        <f aca="true" t="shared" si="2" ref="A74:A88">A75-1</f>
        <v>1884</v>
      </c>
      <c r="B74" s="44">
        <f aca="true" t="shared" si="3" ref="B74:B89">SUM(C74:K74)</f>
        <v>19083.767</v>
      </c>
      <c r="C74" s="42">
        <v>3510.427</v>
      </c>
      <c r="D74" s="42">
        <v>3234.017</v>
      </c>
      <c r="E74" s="42">
        <v>2907.297</v>
      </c>
      <c r="F74" s="42">
        <v>2584.769</v>
      </c>
      <c r="G74" s="42">
        <v>2336.331</v>
      </c>
      <c r="H74" s="42">
        <v>2011.996</v>
      </c>
      <c r="I74" s="42">
        <v>1490.498</v>
      </c>
      <c r="J74" s="42">
        <v>804.111</v>
      </c>
      <c r="K74" s="82">
        <v>204.321</v>
      </c>
      <c r="L74" s="4"/>
      <c r="M74" s="4"/>
      <c r="N74" s="4"/>
      <c r="O74" s="4"/>
      <c r="P74" s="4"/>
      <c r="Q74" s="4"/>
      <c r="R74" s="4"/>
      <c r="S74" s="4"/>
      <c r="T74" s="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s="1" customFormat="1" ht="15.75">
      <c r="A75" s="43">
        <f t="shared" si="2"/>
        <v>1885</v>
      </c>
      <c r="B75" s="44">
        <f t="shared" si="3"/>
        <v>19137.457</v>
      </c>
      <c r="C75" s="42">
        <v>3513.015</v>
      </c>
      <c r="D75" s="42">
        <v>3229.83</v>
      </c>
      <c r="E75" s="42">
        <v>2940.134</v>
      </c>
      <c r="F75" s="42">
        <v>2582.201</v>
      </c>
      <c r="G75" s="42">
        <v>2335.671</v>
      </c>
      <c r="H75" s="42">
        <v>2017.513</v>
      </c>
      <c r="I75" s="42">
        <v>1505.312</v>
      </c>
      <c r="J75" s="42">
        <v>807.888</v>
      </c>
      <c r="K75" s="82">
        <v>205.893</v>
      </c>
      <c r="L75" s="4"/>
      <c r="M75" s="4"/>
      <c r="N75" s="4"/>
      <c r="O75" s="4"/>
      <c r="P75" s="4"/>
      <c r="Q75" s="4"/>
      <c r="R75" s="4"/>
      <c r="S75" s="4"/>
      <c r="T75" s="4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1" customFormat="1" ht="15.75">
      <c r="A76" s="43">
        <f t="shared" si="2"/>
        <v>1886</v>
      </c>
      <c r="B76" s="44">
        <f t="shared" si="3"/>
        <v>19185.42</v>
      </c>
      <c r="C76" s="42">
        <v>3510.927</v>
      </c>
      <c r="D76" s="42">
        <v>3224.297</v>
      </c>
      <c r="E76" s="42">
        <v>2981.453</v>
      </c>
      <c r="F76" s="42">
        <v>2565.974</v>
      </c>
      <c r="G76" s="42">
        <v>2339.171</v>
      </c>
      <c r="H76" s="42">
        <v>2027.048</v>
      </c>
      <c r="I76" s="42">
        <v>1518.158</v>
      </c>
      <c r="J76" s="42">
        <v>811.061</v>
      </c>
      <c r="K76" s="82">
        <v>207.331</v>
      </c>
      <c r="L76" s="4"/>
      <c r="M76" s="4"/>
      <c r="N76" s="4"/>
      <c r="O76" s="4"/>
      <c r="P76" s="4"/>
      <c r="Q76" s="4"/>
      <c r="R76" s="4"/>
      <c r="S76" s="4"/>
      <c r="T76" s="4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s="1" customFormat="1" ht="15.75">
      <c r="A77" s="43">
        <f t="shared" si="2"/>
        <v>1887</v>
      </c>
      <c r="B77" s="44">
        <f t="shared" si="3"/>
        <v>19231.505999999994</v>
      </c>
      <c r="C77" s="42">
        <v>3500.118</v>
      </c>
      <c r="D77" s="42">
        <v>3226.143</v>
      </c>
      <c r="E77" s="42">
        <v>3005.721</v>
      </c>
      <c r="F77" s="42">
        <v>2570.792</v>
      </c>
      <c r="G77" s="42">
        <v>2341.481</v>
      </c>
      <c r="H77" s="42">
        <v>2029.796</v>
      </c>
      <c r="I77" s="42">
        <v>1534.562</v>
      </c>
      <c r="J77" s="42">
        <v>814.259</v>
      </c>
      <c r="K77" s="82">
        <v>208.634</v>
      </c>
      <c r="L77" s="4"/>
      <c r="M77" s="4"/>
      <c r="N77" s="4"/>
      <c r="O77" s="4"/>
      <c r="P77" s="4"/>
      <c r="Q77" s="4"/>
      <c r="R77" s="4"/>
      <c r="S77" s="4"/>
      <c r="T77" s="4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1" customFormat="1" ht="15.75">
      <c r="A78" s="43">
        <f t="shared" si="2"/>
        <v>1888</v>
      </c>
      <c r="B78" s="44">
        <f t="shared" si="3"/>
        <v>19272.124</v>
      </c>
      <c r="C78" s="42">
        <v>3490.686</v>
      </c>
      <c r="D78" s="42">
        <v>3222.48</v>
      </c>
      <c r="E78" s="42">
        <v>3031.574</v>
      </c>
      <c r="F78" s="42">
        <v>2587.676</v>
      </c>
      <c r="G78" s="42">
        <v>2337.172</v>
      </c>
      <c r="H78" s="42">
        <v>2026.891</v>
      </c>
      <c r="I78" s="42">
        <v>1548.637</v>
      </c>
      <c r="J78" s="42">
        <v>817.168</v>
      </c>
      <c r="K78" s="82">
        <v>209.84</v>
      </c>
      <c r="L78" s="4"/>
      <c r="M78" s="4"/>
      <c r="N78" s="4"/>
      <c r="O78" s="4"/>
      <c r="P78" s="4"/>
      <c r="Q78" s="4"/>
      <c r="R78" s="4"/>
      <c r="S78" s="4"/>
      <c r="T78" s="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1" customFormat="1" ht="15.75">
      <c r="A79" s="43">
        <f t="shared" si="2"/>
        <v>1889</v>
      </c>
      <c r="B79" s="44">
        <f t="shared" si="3"/>
        <v>19305.741</v>
      </c>
      <c r="C79" s="42">
        <v>3477.498</v>
      </c>
      <c r="D79" s="42">
        <v>3222.695</v>
      </c>
      <c r="E79" s="42">
        <v>3041.967</v>
      </c>
      <c r="F79" s="42">
        <v>2604.51</v>
      </c>
      <c r="G79" s="42">
        <v>2337.428</v>
      </c>
      <c r="H79" s="42">
        <v>2027.802</v>
      </c>
      <c r="I79" s="42">
        <v>1563.83</v>
      </c>
      <c r="J79" s="42">
        <v>819.032</v>
      </c>
      <c r="K79" s="82">
        <v>210.979</v>
      </c>
      <c r="L79" s="4"/>
      <c r="M79" s="4"/>
      <c r="N79" s="4"/>
      <c r="O79" s="4"/>
      <c r="P79" s="4"/>
      <c r="Q79" s="4"/>
      <c r="R79" s="4"/>
      <c r="S79" s="4"/>
      <c r="T79" s="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1" customFormat="1" ht="15.75">
      <c r="A80" s="43">
        <f t="shared" si="2"/>
        <v>1890</v>
      </c>
      <c r="B80" s="44">
        <f t="shared" si="3"/>
        <v>19339.549</v>
      </c>
      <c r="C80" s="42">
        <v>3464.133</v>
      </c>
      <c r="D80" s="42">
        <v>3221.261</v>
      </c>
      <c r="E80" s="42">
        <v>3040.66</v>
      </c>
      <c r="F80" s="42">
        <v>2623.406</v>
      </c>
      <c r="G80" s="42">
        <v>2350.642</v>
      </c>
      <c r="H80" s="42">
        <v>2030.23</v>
      </c>
      <c r="I80" s="42">
        <v>1578.358</v>
      </c>
      <c r="J80" s="42">
        <v>818.805</v>
      </c>
      <c r="K80" s="82">
        <v>212.054</v>
      </c>
      <c r="L80" s="4"/>
      <c r="M80" s="4"/>
      <c r="N80" s="4"/>
      <c r="O80" s="4"/>
      <c r="P80" s="4"/>
      <c r="Q80" s="4"/>
      <c r="R80" s="4"/>
      <c r="S80" s="4"/>
      <c r="T80" s="4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1" customFormat="1" ht="15.75">
      <c r="A81" s="43">
        <f t="shared" si="2"/>
        <v>1891</v>
      </c>
      <c r="B81" s="44">
        <f t="shared" si="3"/>
        <v>19355.643</v>
      </c>
      <c r="C81" s="42">
        <v>3437.049</v>
      </c>
      <c r="D81" s="42">
        <v>3199.754</v>
      </c>
      <c r="E81" s="42">
        <v>3072.138</v>
      </c>
      <c r="F81" s="42">
        <v>2633.546</v>
      </c>
      <c r="G81" s="42">
        <v>2357.18</v>
      </c>
      <c r="H81" s="42">
        <v>2031.067</v>
      </c>
      <c r="I81" s="42">
        <v>1585.035</v>
      </c>
      <c r="J81" s="42">
        <v>826.821</v>
      </c>
      <c r="K81" s="82">
        <v>213.053</v>
      </c>
      <c r="L81" s="4"/>
      <c r="M81" s="4"/>
      <c r="N81" s="4"/>
      <c r="O81" s="4"/>
      <c r="P81" s="4"/>
      <c r="Q81" s="4"/>
      <c r="R81" s="4"/>
      <c r="S81" s="4"/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1" customFormat="1" ht="15.75">
      <c r="A82" s="43">
        <f t="shared" si="2"/>
        <v>1892</v>
      </c>
      <c r="B82" s="44">
        <f t="shared" si="3"/>
        <v>19385.716000000004</v>
      </c>
      <c r="C82" s="42">
        <v>3418.511</v>
      </c>
      <c r="D82" s="42">
        <v>3247.886</v>
      </c>
      <c r="E82" s="42">
        <v>3031.673</v>
      </c>
      <c r="F82" s="42">
        <v>2646.326</v>
      </c>
      <c r="G82" s="42">
        <v>2364.027</v>
      </c>
      <c r="H82" s="42">
        <v>2034.891</v>
      </c>
      <c r="I82" s="42">
        <v>1593.576</v>
      </c>
      <c r="J82" s="42">
        <v>834.663</v>
      </c>
      <c r="K82" s="82">
        <v>214.163</v>
      </c>
      <c r="L82" s="4"/>
      <c r="M82" s="4"/>
      <c r="N82" s="4"/>
      <c r="O82" s="4"/>
      <c r="P82" s="4"/>
      <c r="Q82" s="4"/>
      <c r="R82" s="4"/>
      <c r="S82" s="4"/>
      <c r="T82" s="4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1" customFormat="1" ht="15.75">
      <c r="A83" s="43">
        <f t="shared" si="2"/>
        <v>1893</v>
      </c>
      <c r="B83" s="44">
        <f t="shared" si="3"/>
        <v>19411.33</v>
      </c>
      <c r="C83" s="42">
        <v>3395.291</v>
      </c>
      <c r="D83" s="42">
        <v>3250.321</v>
      </c>
      <c r="E83" s="42">
        <v>3034.82</v>
      </c>
      <c r="F83" s="42">
        <v>2663.621</v>
      </c>
      <c r="G83" s="42">
        <v>2368.136</v>
      </c>
      <c r="H83" s="42">
        <v>2048.731</v>
      </c>
      <c r="I83" s="42">
        <v>1591.653</v>
      </c>
      <c r="J83" s="42">
        <v>843.433</v>
      </c>
      <c r="K83" s="82">
        <v>215.324</v>
      </c>
      <c r="L83" s="4"/>
      <c r="M83" s="4"/>
      <c r="N83" s="4"/>
      <c r="O83" s="4"/>
      <c r="P83" s="4"/>
      <c r="Q83" s="4"/>
      <c r="R83" s="4"/>
      <c r="S83" s="4"/>
      <c r="T83" s="4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1" customFormat="1" ht="15.75">
      <c r="A84" s="43">
        <f t="shared" si="2"/>
        <v>1894</v>
      </c>
      <c r="B84" s="44">
        <f t="shared" si="3"/>
        <v>19446.228999999996</v>
      </c>
      <c r="C84" s="42">
        <v>3381.133</v>
      </c>
      <c r="D84" s="42">
        <v>3259.404</v>
      </c>
      <c r="E84" s="42">
        <v>3025.741</v>
      </c>
      <c r="F84" s="42">
        <v>2695.432</v>
      </c>
      <c r="G84" s="42">
        <v>2364.456</v>
      </c>
      <c r="H84" s="42">
        <v>2056.238</v>
      </c>
      <c r="I84" s="42">
        <v>1596.636</v>
      </c>
      <c r="J84" s="42">
        <v>850.706</v>
      </c>
      <c r="K84" s="82">
        <v>216.483</v>
      </c>
      <c r="L84" s="4"/>
      <c r="M84" s="4"/>
      <c r="N84" s="4"/>
      <c r="O84" s="4"/>
      <c r="P84" s="4"/>
      <c r="Q84" s="4"/>
      <c r="R84" s="4"/>
      <c r="S84" s="4"/>
      <c r="T84" s="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1" customFormat="1" ht="15.75">
      <c r="A85" s="43">
        <f t="shared" si="2"/>
        <v>1895</v>
      </c>
      <c r="B85" s="44">
        <f t="shared" si="3"/>
        <v>19472.957</v>
      </c>
      <c r="C85" s="42">
        <v>3359.304</v>
      </c>
      <c r="D85" s="42">
        <v>3264.965</v>
      </c>
      <c r="E85" s="42">
        <v>3022.977</v>
      </c>
      <c r="F85" s="42">
        <v>2726.664</v>
      </c>
      <c r="G85" s="42">
        <v>2362.705</v>
      </c>
      <c r="H85" s="42">
        <v>2056.49</v>
      </c>
      <c r="I85" s="42">
        <v>1602.174</v>
      </c>
      <c r="J85" s="42">
        <v>860.124</v>
      </c>
      <c r="K85" s="82">
        <v>217.554</v>
      </c>
      <c r="L85" s="4"/>
      <c r="M85" s="4"/>
      <c r="N85" s="4"/>
      <c r="O85" s="4"/>
      <c r="P85" s="4"/>
      <c r="Q85" s="4"/>
      <c r="R85" s="4"/>
      <c r="S85" s="4"/>
      <c r="T85" s="4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1" customFormat="1" ht="15.75">
      <c r="A86" s="43">
        <f t="shared" si="2"/>
        <v>1896</v>
      </c>
      <c r="B86" s="44">
        <f t="shared" si="3"/>
        <v>19492.34</v>
      </c>
      <c r="C86" s="42">
        <v>3335.081</v>
      </c>
      <c r="D86" s="42">
        <v>3266.631</v>
      </c>
      <c r="E86" s="42">
        <v>3018.938</v>
      </c>
      <c r="F86" s="42">
        <v>2765.717</v>
      </c>
      <c r="G86" s="42">
        <v>2348.486</v>
      </c>
      <c r="H86" s="42">
        <v>2060.63</v>
      </c>
      <c r="I86" s="42">
        <v>1610.817</v>
      </c>
      <c r="J86" s="42">
        <v>867.659</v>
      </c>
      <c r="K86" s="82">
        <v>218.381</v>
      </c>
      <c r="L86" s="4"/>
      <c r="M86" s="4"/>
      <c r="N86" s="4"/>
      <c r="O86" s="4"/>
      <c r="P86" s="4"/>
      <c r="Q86" s="4"/>
      <c r="R86" s="4"/>
      <c r="S86" s="4"/>
      <c r="T86" s="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1" customFormat="1" ht="15.75">
      <c r="A87" s="43">
        <f t="shared" si="2"/>
        <v>1897</v>
      </c>
      <c r="B87" s="44">
        <f t="shared" si="3"/>
        <v>19524.854</v>
      </c>
      <c r="C87" s="42">
        <v>3326.004</v>
      </c>
      <c r="D87" s="42">
        <v>3259.886</v>
      </c>
      <c r="E87" s="42">
        <v>3021.838</v>
      </c>
      <c r="F87" s="42">
        <v>2789.024</v>
      </c>
      <c r="G87" s="42">
        <v>2353.629</v>
      </c>
      <c r="H87" s="42">
        <v>2063.56</v>
      </c>
      <c r="I87" s="42">
        <v>1614.217</v>
      </c>
      <c r="J87" s="42">
        <v>877.488</v>
      </c>
      <c r="K87" s="82">
        <v>219.208</v>
      </c>
      <c r="L87" s="4"/>
      <c r="M87" s="4"/>
      <c r="N87" s="4"/>
      <c r="O87" s="4"/>
      <c r="P87" s="4"/>
      <c r="Q87" s="4"/>
      <c r="R87" s="4"/>
      <c r="S87" s="4"/>
      <c r="T87" s="4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1" customFormat="1" ht="15.75">
      <c r="A88" s="43">
        <f t="shared" si="2"/>
        <v>1898</v>
      </c>
      <c r="B88" s="44">
        <f t="shared" si="3"/>
        <v>19554.364</v>
      </c>
      <c r="C88" s="42">
        <v>3318.896</v>
      </c>
      <c r="D88" s="42">
        <v>3254.708</v>
      </c>
      <c r="E88" s="42">
        <v>3019.529</v>
      </c>
      <c r="F88" s="42">
        <v>2813.776</v>
      </c>
      <c r="G88" s="42">
        <v>2369.612</v>
      </c>
      <c r="H88" s="42">
        <v>2060.077</v>
      </c>
      <c r="I88" s="42">
        <v>1612.601</v>
      </c>
      <c r="J88" s="42">
        <v>885.235</v>
      </c>
      <c r="K88" s="82">
        <v>219.93</v>
      </c>
      <c r="L88" s="4"/>
      <c r="M88" s="4"/>
      <c r="N88" s="4"/>
      <c r="O88" s="4"/>
      <c r="P88" s="4"/>
      <c r="Q88" s="4"/>
      <c r="R88" s="4"/>
      <c r="S88" s="4"/>
      <c r="T88" s="4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1" customFormat="1" ht="15.75">
      <c r="A89" s="43">
        <f>A90-1</f>
        <v>1899</v>
      </c>
      <c r="B89" s="44">
        <f t="shared" si="3"/>
        <v>19576.93</v>
      </c>
      <c r="C89" s="42">
        <v>3311.388</v>
      </c>
      <c r="D89" s="42">
        <v>3246.172</v>
      </c>
      <c r="E89" s="42">
        <v>3020.764</v>
      </c>
      <c r="F89" s="42">
        <v>2824.182</v>
      </c>
      <c r="G89" s="42">
        <v>2385.699</v>
      </c>
      <c r="H89" s="42">
        <v>2060.96</v>
      </c>
      <c r="I89" s="42">
        <v>1614.33</v>
      </c>
      <c r="J89" s="42">
        <v>893.139</v>
      </c>
      <c r="K89" s="82">
        <v>220.296</v>
      </c>
      <c r="L89" s="4"/>
      <c r="M89" s="4"/>
      <c r="N89" s="4"/>
      <c r="O89" s="4"/>
      <c r="P89" s="4"/>
      <c r="Q89" s="4"/>
      <c r="R89" s="4"/>
      <c r="S89" s="4"/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5.75">
      <c r="A90" s="45">
        <v>1900</v>
      </c>
      <c r="B90" s="44">
        <f>SUM(C90:K90)</f>
        <v>19553.172000000002</v>
      </c>
      <c r="C90" s="44">
        <v>3332.842</v>
      </c>
      <c r="D90" s="44">
        <v>3282.364</v>
      </c>
      <c r="E90" s="44">
        <v>3126.463</v>
      </c>
      <c r="F90" s="44">
        <v>2761.883</v>
      </c>
      <c r="G90" s="44">
        <v>2366.137</v>
      </c>
      <c r="H90" s="44">
        <v>2067.321</v>
      </c>
      <c r="I90" s="44">
        <v>1546.48</v>
      </c>
      <c r="J90" s="44">
        <v>845.445</v>
      </c>
      <c r="K90" s="61">
        <v>224.237</v>
      </c>
      <c r="L90" s="10"/>
      <c r="M90" s="6"/>
      <c r="N90" s="6"/>
      <c r="O90" s="6"/>
      <c r="P90" s="6"/>
      <c r="Q90" s="6"/>
      <c r="R90" s="5">
        <v>858758</v>
      </c>
      <c r="S90" s="5">
        <v>625338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.75">
      <c r="A91" s="45">
        <v>1901</v>
      </c>
      <c r="B91" s="44">
        <f aca="true" t="shared" si="4" ref="B91:B154">SUM(C91:K91)</f>
        <v>19547.650999999994</v>
      </c>
      <c r="C91" s="44">
        <v>3337.05</v>
      </c>
      <c r="D91" s="44">
        <v>3258.759</v>
      </c>
      <c r="E91" s="44">
        <v>3131.73</v>
      </c>
      <c r="F91" s="44">
        <v>2767.084</v>
      </c>
      <c r="G91" s="44">
        <v>2369.085</v>
      </c>
      <c r="H91" s="44">
        <v>2074.526</v>
      </c>
      <c r="I91" s="44">
        <v>1543.907</v>
      </c>
      <c r="J91" s="44">
        <v>841.874</v>
      </c>
      <c r="K91" s="61">
        <v>223.636</v>
      </c>
      <c r="L91" s="12"/>
      <c r="M91" s="6"/>
      <c r="N91" s="6"/>
      <c r="O91" s="6"/>
      <c r="P91" s="6"/>
      <c r="Q91" s="6"/>
      <c r="R91" s="5">
        <v>790474</v>
      </c>
      <c r="S91" s="5">
        <v>573853</v>
      </c>
      <c r="T91" s="8" t="e">
        <f>R91/(1000*#REF!)</f>
        <v>#REF!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5.75">
      <c r="A92" s="45">
        <v>1902</v>
      </c>
      <c r="B92" s="44">
        <f t="shared" si="4"/>
        <v>19590.231999999996</v>
      </c>
      <c r="C92" s="44">
        <v>3350.463</v>
      </c>
      <c r="D92" s="44">
        <v>3244.595</v>
      </c>
      <c r="E92" s="44">
        <v>3182.984</v>
      </c>
      <c r="F92" s="44">
        <v>2728.313</v>
      </c>
      <c r="G92" s="44">
        <v>2378.65</v>
      </c>
      <c r="H92" s="44">
        <v>2078.002</v>
      </c>
      <c r="I92" s="44">
        <v>1551.456</v>
      </c>
      <c r="J92" s="44">
        <v>851.752</v>
      </c>
      <c r="K92" s="61">
        <v>224.017</v>
      </c>
      <c r="L92" s="12"/>
      <c r="M92" s="6"/>
      <c r="N92" s="6"/>
      <c r="O92" s="6"/>
      <c r="P92" s="6"/>
      <c r="Q92" s="6"/>
      <c r="R92" s="5">
        <v>766960</v>
      </c>
      <c r="S92" s="5">
        <v>559810</v>
      </c>
      <c r="T92" s="8" t="e">
        <f>R92/(1000*#REF!)</f>
        <v>#REF!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.75">
      <c r="A93" s="45">
        <v>1903</v>
      </c>
      <c r="B93" s="44">
        <f t="shared" si="4"/>
        <v>19639.872000000003</v>
      </c>
      <c r="C93" s="44">
        <v>3373.032</v>
      </c>
      <c r="D93" s="44">
        <v>3224.238</v>
      </c>
      <c r="E93" s="44">
        <v>3171.375</v>
      </c>
      <c r="F93" s="44">
        <v>2753.904</v>
      </c>
      <c r="G93" s="44">
        <v>2391.095</v>
      </c>
      <c r="H93" s="44">
        <v>2083.596</v>
      </c>
      <c r="I93" s="44">
        <v>1565.597</v>
      </c>
      <c r="J93" s="44">
        <v>852.171</v>
      </c>
      <c r="K93" s="61">
        <v>224.864</v>
      </c>
      <c r="L93" s="12"/>
      <c r="M93" s="6"/>
      <c r="N93" s="6"/>
      <c r="O93" s="6"/>
      <c r="P93" s="6"/>
      <c r="Q93" s="6"/>
      <c r="R93" s="5">
        <v>758974</v>
      </c>
      <c r="S93" s="5">
        <v>555829</v>
      </c>
      <c r="T93" s="8" t="e">
        <f>R93/(1000*#REF!)</f>
        <v>#REF!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.75">
      <c r="A94" s="45">
        <v>1904</v>
      </c>
      <c r="B94" s="44">
        <f t="shared" si="4"/>
        <v>19682.79</v>
      </c>
      <c r="C94" s="44">
        <v>3373.817</v>
      </c>
      <c r="D94" s="44">
        <v>3218.443</v>
      </c>
      <c r="E94" s="44">
        <v>3172.713</v>
      </c>
      <c r="F94" s="44">
        <v>2764.646</v>
      </c>
      <c r="G94" s="44">
        <v>2413.866</v>
      </c>
      <c r="H94" s="44">
        <v>2081.829</v>
      </c>
      <c r="I94" s="44">
        <v>1576.066</v>
      </c>
      <c r="J94" s="44">
        <v>856.357</v>
      </c>
      <c r="K94" s="61">
        <v>225.053</v>
      </c>
      <c r="L94" s="12"/>
      <c r="M94" s="6"/>
      <c r="N94" s="6"/>
      <c r="O94" s="6"/>
      <c r="P94" s="6"/>
      <c r="Q94" s="6"/>
      <c r="R94" s="5">
        <v>766516</v>
      </c>
      <c r="S94" s="5">
        <v>560314</v>
      </c>
      <c r="T94" s="8" t="e">
        <f>R94/(1000*#REF!)</f>
        <v>#REF!</v>
      </c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5.75">
      <c r="A95" s="45">
        <v>1905</v>
      </c>
      <c r="B95" s="44">
        <f t="shared" si="4"/>
        <v>19715.822000000004</v>
      </c>
      <c r="C95" s="44">
        <v>3370.354</v>
      </c>
      <c r="D95" s="44">
        <v>3210.434</v>
      </c>
      <c r="E95" s="44">
        <v>3162.885</v>
      </c>
      <c r="F95" s="44">
        <v>2786.071</v>
      </c>
      <c r="G95" s="44">
        <v>2441.154</v>
      </c>
      <c r="H95" s="44">
        <v>2075.432</v>
      </c>
      <c r="I95" s="44">
        <v>1584.732</v>
      </c>
      <c r="J95" s="44">
        <v>859.145</v>
      </c>
      <c r="K95" s="61">
        <v>225.615</v>
      </c>
      <c r="L95" s="12"/>
      <c r="M95" s="6"/>
      <c r="N95" s="6"/>
      <c r="O95" s="6"/>
      <c r="P95" s="6"/>
      <c r="Q95" s="6"/>
      <c r="R95" s="5">
        <v>775384</v>
      </c>
      <c r="S95" s="5">
        <v>580460</v>
      </c>
      <c r="T95" s="8" t="e">
        <f>R95/(1000*#REF!)</f>
        <v>#REF!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.75">
      <c r="A96" s="45">
        <v>1906</v>
      </c>
      <c r="B96" s="44">
        <f t="shared" si="4"/>
        <v>19738.702</v>
      </c>
      <c r="C96" s="44">
        <v>3374.708</v>
      </c>
      <c r="D96" s="44">
        <v>3193.242</v>
      </c>
      <c r="E96" s="44">
        <v>3152.941</v>
      </c>
      <c r="F96" s="44">
        <v>2807.346</v>
      </c>
      <c r="G96" s="44">
        <v>2466.608</v>
      </c>
      <c r="H96" s="44">
        <v>2060.193</v>
      </c>
      <c r="I96" s="44">
        <v>1591.043</v>
      </c>
      <c r="J96" s="44">
        <v>866.206</v>
      </c>
      <c r="K96" s="61">
        <v>226.415</v>
      </c>
      <c r="L96" s="12"/>
      <c r="M96" s="6"/>
      <c r="N96" s="6"/>
      <c r="O96" s="6"/>
      <c r="P96" s="6"/>
      <c r="Q96" s="6"/>
      <c r="R96" s="5">
        <v>785325</v>
      </c>
      <c r="S96" s="5">
        <v>581666</v>
      </c>
      <c r="T96" s="8" t="e">
        <f>R96/(1000*#REF!)</f>
        <v>#REF!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.75">
      <c r="A97" s="45">
        <v>1907</v>
      </c>
      <c r="B97" s="44">
        <f t="shared" si="4"/>
        <v>19772.591</v>
      </c>
      <c r="C97" s="44">
        <v>3350.722</v>
      </c>
      <c r="D97" s="44">
        <v>3205.065</v>
      </c>
      <c r="E97" s="44">
        <v>3137.849</v>
      </c>
      <c r="F97" s="44">
        <v>2833.221</v>
      </c>
      <c r="G97" s="44">
        <v>2486.228</v>
      </c>
      <c r="H97" s="44">
        <v>2065.194</v>
      </c>
      <c r="I97" s="44">
        <v>1593.7</v>
      </c>
      <c r="J97" s="44">
        <v>872.889</v>
      </c>
      <c r="K97" s="61">
        <v>227.723</v>
      </c>
      <c r="L97" s="12"/>
      <c r="M97" s="6"/>
      <c r="N97" s="6"/>
      <c r="O97" s="6"/>
      <c r="P97" s="6"/>
      <c r="Q97" s="6"/>
      <c r="R97" s="5">
        <v>796804</v>
      </c>
      <c r="S97" s="5">
        <v>612300</v>
      </c>
      <c r="T97" s="8" t="e">
        <f>R97/(1000*#REF!)</f>
        <v>#REF!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.75">
      <c r="A98" s="45">
        <v>1908</v>
      </c>
      <c r="B98" s="44">
        <f t="shared" si="4"/>
        <v>19793.725000000002</v>
      </c>
      <c r="C98" s="44">
        <v>3332.129</v>
      </c>
      <c r="D98" s="44">
        <v>3212.097</v>
      </c>
      <c r="E98" s="44">
        <v>3132.724</v>
      </c>
      <c r="F98" s="44">
        <v>2853.447</v>
      </c>
      <c r="G98" s="44">
        <v>2508.781</v>
      </c>
      <c r="H98" s="44">
        <v>2068.83</v>
      </c>
      <c r="I98" s="44">
        <v>1593.195</v>
      </c>
      <c r="J98" s="44">
        <v>866.523</v>
      </c>
      <c r="K98" s="61">
        <v>225.999</v>
      </c>
      <c r="L98" s="12"/>
      <c r="M98" s="6"/>
      <c r="N98" s="6"/>
      <c r="O98" s="6"/>
      <c r="P98" s="6"/>
      <c r="Q98" s="6"/>
      <c r="R98" s="5">
        <v>749293</v>
      </c>
      <c r="S98" s="5">
        <v>570167</v>
      </c>
      <c r="T98" s="8" t="e">
        <f>R98/(1000*#REF!)</f>
        <v>#REF!</v>
      </c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>
      <c r="A99" s="45">
        <v>1909</v>
      </c>
      <c r="B99" s="44">
        <f t="shared" si="4"/>
        <v>19846.882</v>
      </c>
      <c r="C99" s="44">
        <v>3333.824</v>
      </c>
      <c r="D99" s="44">
        <v>3214.392</v>
      </c>
      <c r="E99" s="44">
        <v>3130.663</v>
      </c>
      <c r="F99" s="44">
        <v>2877.711</v>
      </c>
      <c r="G99" s="44">
        <v>2519.031</v>
      </c>
      <c r="H99" s="44">
        <v>2070.417</v>
      </c>
      <c r="I99" s="44">
        <v>1601.967</v>
      </c>
      <c r="J99" s="44">
        <v>869.114</v>
      </c>
      <c r="K99" s="61">
        <v>229.763</v>
      </c>
      <c r="L99" s="12"/>
      <c r="M99" s="6"/>
      <c r="N99" s="6"/>
      <c r="O99" s="6"/>
      <c r="P99" s="6"/>
      <c r="Q99" s="6"/>
      <c r="R99" s="5">
        <v>759914</v>
      </c>
      <c r="S99" s="5">
        <v>594163</v>
      </c>
      <c r="T99" s="8" t="e">
        <f>R99/(1000*#REF!)</f>
        <v>#REF!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.75">
      <c r="A100" s="45">
        <v>1910</v>
      </c>
      <c r="B100" s="44">
        <f t="shared" si="4"/>
        <v>19882.123000000003</v>
      </c>
      <c r="C100" s="44">
        <v>3325.068</v>
      </c>
      <c r="D100" s="44">
        <v>3216.916</v>
      </c>
      <c r="E100" s="44">
        <v>3130.905</v>
      </c>
      <c r="F100" s="44">
        <v>2894.155</v>
      </c>
      <c r="G100" s="44">
        <v>2523.419</v>
      </c>
      <c r="H100" s="44">
        <v>2076</v>
      </c>
      <c r="I100" s="44">
        <v>1614.98</v>
      </c>
      <c r="J100" s="44">
        <v>869.825</v>
      </c>
      <c r="K100" s="61">
        <v>230.855</v>
      </c>
      <c r="L100" s="12"/>
      <c r="M100" s="6"/>
      <c r="N100" s="6"/>
      <c r="O100" s="6"/>
      <c r="P100" s="6"/>
      <c r="Q100" s="6"/>
      <c r="R100" s="5">
        <v>707919</v>
      </c>
      <c r="S100" s="5">
        <v>549464</v>
      </c>
      <c r="T100" s="8" t="e">
        <f>R100/(1000*#REF!)</f>
        <v>#REF!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.75">
      <c r="A101" s="45">
        <v>1911</v>
      </c>
      <c r="B101" s="44">
        <f t="shared" si="4"/>
        <v>19952.431</v>
      </c>
      <c r="C101" s="44">
        <v>3332.798</v>
      </c>
      <c r="D101" s="44">
        <v>3232.025</v>
      </c>
      <c r="E101" s="44">
        <v>3122.641</v>
      </c>
      <c r="F101" s="44">
        <v>2901.848</v>
      </c>
      <c r="G101" s="44">
        <v>2535.265</v>
      </c>
      <c r="H101" s="44">
        <v>2085.156</v>
      </c>
      <c r="I101" s="44">
        <v>1625.887</v>
      </c>
      <c r="J101" s="44">
        <v>877.168</v>
      </c>
      <c r="K101" s="61">
        <v>239.643</v>
      </c>
      <c r="L101" s="12"/>
      <c r="M101" s="6"/>
      <c r="N101" s="6"/>
      <c r="O101" s="6"/>
      <c r="P101" s="6"/>
      <c r="Q101" s="6"/>
      <c r="R101" s="5">
        <v>780114</v>
      </c>
      <c r="S101" s="5">
        <v>583163</v>
      </c>
      <c r="T101" s="8" t="e">
        <f>R101/(1000*#REF!)</f>
        <v>#REF!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.75">
      <c r="A102" s="45">
        <v>1912</v>
      </c>
      <c r="B102" s="44">
        <f t="shared" si="4"/>
        <v>19958.676</v>
      </c>
      <c r="C102" s="44">
        <v>3278.306</v>
      </c>
      <c r="D102" s="44">
        <v>3248.194</v>
      </c>
      <c r="E102" s="44">
        <v>3118.603</v>
      </c>
      <c r="F102" s="44">
        <v>2954.227</v>
      </c>
      <c r="G102" s="44">
        <v>2505.275</v>
      </c>
      <c r="H102" s="44">
        <v>2098.89</v>
      </c>
      <c r="I102" s="44">
        <v>1631.34</v>
      </c>
      <c r="J102" s="44">
        <v>883.83</v>
      </c>
      <c r="K102" s="61">
        <v>240.011</v>
      </c>
      <c r="L102" s="12"/>
      <c r="M102" s="6"/>
      <c r="N102" s="6"/>
      <c r="O102" s="6"/>
      <c r="P102" s="6"/>
      <c r="Q102" s="6"/>
      <c r="R102" s="5">
        <v>697139</v>
      </c>
      <c r="S102" s="5">
        <v>546776</v>
      </c>
      <c r="T102" s="8" t="e">
        <f>R102/(1000*#REF!)</f>
        <v>#REF!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.75">
      <c r="A103" s="45">
        <v>1913</v>
      </c>
      <c r="B103" s="44">
        <f t="shared" si="4"/>
        <v>20016.365999999995</v>
      </c>
      <c r="C103" s="44">
        <v>3256.859</v>
      </c>
      <c r="D103" s="44">
        <v>3270.656</v>
      </c>
      <c r="E103" s="44">
        <v>3110.383</v>
      </c>
      <c r="F103" s="44">
        <v>2948.173</v>
      </c>
      <c r="G103" s="44">
        <v>2535.318</v>
      </c>
      <c r="H103" s="44">
        <v>2115.51</v>
      </c>
      <c r="I103" s="44">
        <v>1639.282</v>
      </c>
      <c r="J103" s="44">
        <v>897.425</v>
      </c>
      <c r="K103" s="61">
        <v>242.76</v>
      </c>
      <c r="L103" s="12"/>
      <c r="M103" s="6"/>
      <c r="N103" s="6"/>
      <c r="O103" s="6"/>
      <c r="P103" s="6"/>
      <c r="Q103" s="6"/>
      <c r="R103" s="5">
        <v>706983</v>
      </c>
      <c r="S103" s="5">
        <v>551114</v>
      </c>
      <c r="T103" s="8" t="e">
        <f>R103/(1000*#REF!)</f>
        <v>#REF!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.75">
      <c r="A104" s="45">
        <v>1914</v>
      </c>
      <c r="B104" s="44">
        <f t="shared" si="4"/>
        <v>20066.734</v>
      </c>
      <c r="C104" s="44">
        <v>3237.893</v>
      </c>
      <c r="D104" s="44">
        <v>3271.396</v>
      </c>
      <c r="E104" s="44">
        <v>3115.777</v>
      </c>
      <c r="F104" s="44">
        <v>2956.468</v>
      </c>
      <c r="G104" s="44">
        <v>2550.45</v>
      </c>
      <c r="H104" s="44">
        <v>2139.533</v>
      </c>
      <c r="I104" s="44">
        <v>1641.22</v>
      </c>
      <c r="J104" s="44">
        <v>907.965</v>
      </c>
      <c r="K104" s="61">
        <v>246.032</v>
      </c>
      <c r="L104" s="12"/>
      <c r="M104" s="6"/>
      <c r="N104" s="6"/>
      <c r="O104" s="6"/>
      <c r="P104" s="6"/>
      <c r="Q104" s="6"/>
      <c r="R104" s="5">
        <v>915533</v>
      </c>
      <c r="S104" s="5">
        <v>750765</v>
      </c>
      <c r="T104" s="8" t="e">
        <f>R104/(1000*#REF!)</f>
        <v>#REF!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.75">
      <c r="A105" s="45">
        <v>1915</v>
      </c>
      <c r="B105" s="44">
        <f t="shared" si="4"/>
        <v>20116.715</v>
      </c>
      <c r="C105" s="44">
        <v>3214.08</v>
      </c>
      <c r="D105" s="44">
        <v>3266.948</v>
      </c>
      <c r="E105" s="44">
        <v>3114.803</v>
      </c>
      <c r="F105" s="44">
        <v>2956.981</v>
      </c>
      <c r="G105" s="44">
        <v>2577.893</v>
      </c>
      <c r="H105" s="44">
        <v>2169.989</v>
      </c>
      <c r="I105" s="44">
        <v>1643.799</v>
      </c>
      <c r="J105" s="44">
        <v>921.002</v>
      </c>
      <c r="K105" s="61">
        <v>251.22</v>
      </c>
      <c r="L105" s="5"/>
      <c r="M105" s="6"/>
      <c r="N105" s="6"/>
      <c r="O105" s="6"/>
      <c r="P105" s="6"/>
      <c r="Q105" s="6"/>
      <c r="R105" s="5">
        <v>951746</v>
      </c>
      <c r="S105" s="5">
        <v>799773</v>
      </c>
      <c r="T105" s="8" t="e">
        <f>R105/(1000*#REF!)</f>
        <v>#REF!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.75">
      <c r="A106" s="45">
        <v>1916</v>
      </c>
      <c r="B106" s="44">
        <f t="shared" si="4"/>
        <v>20038.142000000003</v>
      </c>
      <c r="C106" s="44">
        <v>3068.198</v>
      </c>
      <c r="D106" s="44">
        <v>3268.349</v>
      </c>
      <c r="E106" s="44">
        <v>3100.777</v>
      </c>
      <c r="F106" s="44">
        <v>2959.676</v>
      </c>
      <c r="G106" s="44">
        <v>2603.38</v>
      </c>
      <c r="H106" s="44">
        <v>2199.456</v>
      </c>
      <c r="I106" s="44">
        <v>1641.263</v>
      </c>
      <c r="J106" s="44">
        <v>935.901</v>
      </c>
      <c r="K106" s="61">
        <v>261.142</v>
      </c>
      <c r="L106" s="5"/>
      <c r="M106" s="6"/>
      <c r="N106" s="6"/>
      <c r="O106" s="6"/>
      <c r="P106" s="6"/>
      <c r="Q106" s="6"/>
      <c r="R106" s="5">
        <v>811785</v>
      </c>
      <c r="S106" s="5">
        <v>695244</v>
      </c>
      <c r="T106" s="8" t="e">
        <f>R106/(1000*#REF!)</f>
        <v>#REF!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.75">
      <c r="A107" s="45">
        <v>1917</v>
      </c>
      <c r="B107" s="44">
        <f t="shared" si="4"/>
        <v>19928.498</v>
      </c>
      <c r="C107" s="44">
        <v>2886.106</v>
      </c>
      <c r="D107" s="44">
        <v>3250.502</v>
      </c>
      <c r="E107" s="44">
        <v>3111.606</v>
      </c>
      <c r="F107" s="44">
        <v>2952.379</v>
      </c>
      <c r="G107" s="44">
        <v>2632.093</v>
      </c>
      <c r="H107" s="44">
        <v>2223.872</v>
      </c>
      <c r="I107" s="44">
        <v>1653.964</v>
      </c>
      <c r="J107" s="44">
        <v>947.638</v>
      </c>
      <c r="K107" s="61">
        <v>270.338</v>
      </c>
      <c r="L107" s="5"/>
      <c r="M107" s="6"/>
      <c r="N107" s="6"/>
      <c r="O107" s="6"/>
      <c r="P107" s="6"/>
      <c r="Q107" s="6"/>
      <c r="R107" s="5">
        <v>730779</v>
      </c>
      <c r="S107" s="5">
        <v>621121</v>
      </c>
      <c r="T107" s="8" t="e">
        <f>R107/(1000*#REF!)</f>
        <v>#REF!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.75">
      <c r="A108" s="45">
        <v>1918</v>
      </c>
      <c r="B108" s="44">
        <f t="shared" si="4"/>
        <v>19826.281000000003</v>
      </c>
      <c r="C108" s="44">
        <v>2727.856</v>
      </c>
      <c r="D108" s="44">
        <v>3229.102</v>
      </c>
      <c r="E108" s="44">
        <v>3116.005</v>
      </c>
      <c r="F108" s="44">
        <v>2954.805</v>
      </c>
      <c r="G108" s="44">
        <v>2656.277</v>
      </c>
      <c r="H108" s="44">
        <v>2250.852</v>
      </c>
      <c r="I108" s="44">
        <v>1662.809</v>
      </c>
      <c r="J108" s="44">
        <v>953.932</v>
      </c>
      <c r="K108" s="61">
        <v>274.643</v>
      </c>
      <c r="L108" s="5"/>
      <c r="M108" s="6"/>
      <c r="N108" s="6"/>
      <c r="O108" s="6"/>
      <c r="P108" s="6"/>
      <c r="Q108" s="6"/>
      <c r="R108" s="5">
        <v>934130</v>
      </c>
      <c r="S108" s="5">
        <v>781862</v>
      </c>
      <c r="T108" s="8" t="e">
        <f>R108/(1000*#REF!)</f>
        <v>#REF!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.75">
      <c r="A109" s="45">
        <v>1919</v>
      </c>
      <c r="B109" s="44">
        <f t="shared" si="4"/>
        <v>19665.152</v>
      </c>
      <c r="C109" s="44">
        <v>2573.005</v>
      </c>
      <c r="D109" s="44">
        <v>3215.276</v>
      </c>
      <c r="E109" s="44">
        <v>3093.254</v>
      </c>
      <c r="F109" s="44">
        <v>2937.737</v>
      </c>
      <c r="G109" s="44">
        <v>2672.722</v>
      </c>
      <c r="H109" s="44">
        <v>2258.299</v>
      </c>
      <c r="I109" s="44">
        <v>1669.05</v>
      </c>
      <c r="J109" s="44">
        <v>962.545</v>
      </c>
      <c r="K109" s="61">
        <v>283.264</v>
      </c>
      <c r="L109" s="5"/>
      <c r="M109" s="6"/>
      <c r="N109" s="6"/>
      <c r="O109" s="6"/>
      <c r="P109" s="6"/>
      <c r="Q109" s="6"/>
      <c r="R109" s="5">
        <v>635094</v>
      </c>
      <c r="S109" s="5">
        <v>529145</v>
      </c>
      <c r="T109" s="8" t="e">
        <f>R109/(1000*#REF!)</f>
        <v>#REF!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.75">
      <c r="A110" s="45">
        <v>1920</v>
      </c>
      <c r="B110" s="44">
        <f t="shared" si="4"/>
        <v>20184.372999999996</v>
      </c>
      <c r="C110" s="44">
        <v>2576.042</v>
      </c>
      <c r="D110" s="44">
        <v>3415.451</v>
      </c>
      <c r="E110" s="44">
        <v>3155.606</v>
      </c>
      <c r="F110" s="44">
        <v>3015.531</v>
      </c>
      <c r="G110" s="44">
        <v>2766.892</v>
      </c>
      <c r="H110" s="44">
        <v>2305.48</v>
      </c>
      <c r="I110" s="44">
        <v>1725.348</v>
      </c>
      <c r="J110" s="44">
        <v>969.564</v>
      </c>
      <c r="K110" s="61">
        <v>254.459</v>
      </c>
      <c r="L110" s="12"/>
      <c r="M110" s="6"/>
      <c r="N110" s="6"/>
      <c r="O110" s="6"/>
      <c r="P110" s="6"/>
      <c r="Q110" s="6"/>
      <c r="R110" s="5">
        <v>675676</v>
      </c>
      <c r="S110" s="5">
        <v>534801</v>
      </c>
      <c r="T110" s="8" t="e">
        <f>R110/(1000*#REF!)</f>
        <v>#REF!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.75">
      <c r="A111" s="45">
        <v>1921</v>
      </c>
      <c r="B111" s="44">
        <f t="shared" si="4"/>
        <v>20340.464</v>
      </c>
      <c r="C111" s="44">
        <v>2622.147</v>
      </c>
      <c r="D111" s="44">
        <v>3419.389</v>
      </c>
      <c r="E111" s="44">
        <v>3199.328</v>
      </c>
      <c r="F111" s="44">
        <v>3016.724</v>
      </c>
      <c r="G111" s="44">
        <v>2779.286</v>
      </c>
      <c r="H111" s="44">
        <v>2315.633</v>
      </c>
      <c r="I111" s="44">
        <v>1739.99</v>
      </c>
      <c r="J111" s="44">
        <v>984.48</v>
      </c>
      <c r="K111" s="61">
        <v>263.487</v>
      </c>
      <c r="L111" s="12"/>
      <c r="M111" s="6"/>
      <c r="N111" s="6"/>
      <c r="O111" s="6"/>
      <c r="P111" s="6"/>
      <c r="Q111" s="6"/>
      <c r="R111" s="5">
        <v>697904</v>
      </c>
      <c r="S111" s="5">
        <v>545896</v>
      </c>
      <c r="T111" s="8" t="e">
        <f>R111/(1000*#REF!)</f>
        <v>#REF!</v>
      </c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75">
      <c r="A112" s="45">
        <v>1922</v>
      </c>
      <c r="B112" s="44">
        <f t="shared" si="4"/>
        <v>20430.52</v>
      </c>
      <c r="C112" s="44">
        <v>2663.474</v>
      </c>
      <c r="D112" s="44">
        <v>3387.112</v>
      </c>
      <c r="E112" s="44">
        <v>3222.053</v>
      </c>
      <c r="F112" s="44">
        <v>3012.637</v>
      </c>
      <c r="G112" s="44">
        <v>2830.766</v>
      </c>
      <c r="H112" s="44">
        <v>2292.978</v>
      </c>
      <c r="I112" s="44">
        <v>1753.656</v>
      </c>
      <c r="J112" s="44">
        <v>999.105</v>
      </c>
      <c r="K112" s="61">
        <v>268.739</v>
      </c>
      <c r="L112" s="12"/>
      <c r="M112" s="6"/>
      <c r="N112" s="6"/>
      <c r="O112" s="6"/>
      <c r="P112" s="6"/>
      <c r="Q112" s="6"/>
      <c r="R112" s="5">
        <v>692322</v>
      </c>
      <c r="S112" s="5">
        <v>574480</v>
      </c>
      <c r="T112" s="8" t="e">
        <f>R112/(1000*#REF!)</f>
        <v>#REF!</v>
      </c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.75">
      <c r="A113" s="45">
        <v>1923</v>
      </c>
      <c r="B113" s="44">
        <f t="shared" si="4"/>
        <v>20534.291000000005</v>
      </c>
      <c r="C113" s="44">
        <v>2683.947</v>
      </c>
      <c r="D113" s="44">
        <v>3376.366</v>
      </c>
      <c r="E113" s="44">
        <v>3269.074</v>
      </c>
      <c r="F113" s="44">
        <v>3011.329</v>
      </c>
      <c r="G113" s="44">
        <v>2827.456</v>
      </c>
      <c r="H113" s="44">
        <v>2323.488</v>
      </c>
      <c r="I113" s="44">
        <v>1766.097</v>
      </c>
      <c r="J113" s="44">
        <v>1005.169</v>
      </c>
      <c r="K113" s="61">
        <v>271.365</v>
      </c>
      <c r="L113" s="12"/>
      <c r="M113" s="6"/>
      <c r="N113" s="6"/>
      <c r="O113" s="6"/>
      <c r="P113" s="6"/>
      <c r="Q113" s="6"/>
      <c r="R113" s="5">
        <v>670326</v>
      </c>
      <c r="S113" s="5">
        <v>540669</v>
      </c>
      <c r="T113" s="8" t="e">
        <f>R113/(1000*#REF!)</f>
        <v>#REF!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.75">
      <c r="A114" s="45">
        <v>1924</v>
      </c>
      <c r="B114" s="44">
        <f t="shared" si="4"/>
        <v>20670.570999999996</v>
      </c>
      <c r="C114" s="44">
        <v>2701.977</v>
      </c>
      <c r="D114" s="44">
        <v>3371.629</v>
      </c>
      <c r="E114" s="44">
        <v>3305.103</v>
      </c>
      <c r="F114" s="44">
        <v>3030.979</v>
      </c>
      <c r="G114" s="44">
        <v>2838.842</v>
      </c>
      <c r="H114" s="44">
        <v>2341.264</v>
      </c>
      <c r="I114" s="44">
        <v>1788.137</v>
      </c>
      <c r="J114" s="44">
        <v>1014.188</v>
      </c>
      <c r="K114" s="61">
        <v>278.452</v>
      </c>
      <c r="L114" s="12"/>
      <c r="M114" s="6"/>
      <c r="N114" s="6"/>
      <c r="O114" s="6"/>
      <c r="P114" s="6"/>
      <c r="Q114" s="6"/>
      <c r="R114" s="5">
        <v>683296</v>
      </c>
      <c r="S114" s="5">
        <v>566492</v>
      </c>
      <c r="T114" s="8" t="e">
        <f>R114/(1000*#REF!)</f>
        <v>#REF!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.75">
      <c r="A115" s="45">
        <v>1925</v>
      </c>
      <c r="B115" s="44">
        <f t="shared" si="4"/>
        <v>20808.351000000002</v>
      </c>
      <c r="C115" s="44">
        <v>2727.722</v>
      </c>
      <c r="D115" s="44">
        <v>3364.409</v>
      </c>
      <c r="E115" s="44">
        <v>3346.811</v>
      </c>
      <c r="F115" s="44">
        <v>3048.799</v>
      </c>
      <c r="G115" s="44">
        <v>2843.392</v>
      </c>
      <c r="H115" s="44">
        <v>2368.162</v>
      </c>
      <c r="I115" s="44">
        <v>1809.569</v>
      </c>
      <c r="J115" s="44">
        <v>1015.783</v>
      </c>
      <c r="K115" s="61">
        <v>283.704</v>
      </c>
      <c r="L115" s="12"/>
      <c r="M115" s="6"/>
      <c r="N115" s="6"/>
      <c r="O115" s="6"/>
      <c r="P115" s="6"/>
      <c r="Q115" s="6"/>
      <c r="R115" s="5">
        <v>712211</v>
      </c>
      <c r="S115" s="5">
        <v>585355</v>
      </c>
      <c r="T115" s="8" t="e">
        <f>R115/(1000*#REF!)</f>
        <v>#REF!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.75">
      <c r="A116" s="45">
        <v>1926</v>
      </c>
      <c r="B116" s="44">
        <f t="shared" si="4"/>
        <v>20912.499</v>
      </c>
      <c r="C116" s="44">
        <v>2880.147</v>
      </c>
      <c r="D116" s="44">
        <v>3238.933</v>
      </c>
      <c r="E116" s="44">
        <v>3366.907</v>
      </c>
      <c r="F116" s="44">
        <v>3052.345</v>
      </c>
      <c r="G116" s="44">
        <v>2849.75</v>
      </c>
      <c r="H116" s="44">
        <v>2393.49</v>
      </c>
      <c r="I116" s="44">
        <v>1830.906</v>
      </c>
      <c r="J116" s="44">
        <v>1013.906</v>
      </c>
      <c r="K116" s="61">
        <v>286.115</v>
      </c>
      <c r="L116" s="12"/>
      <c r="M116" s="6"/>
      <c r="N116" s="6"/>
      <c r="O116" s="6"/>
      <c r="P116" s="6"/>
      <c r="Q116" s="6"/>
      <c r="R116" s="5">
        <v>716966</v>
      </c>
      <c r="S116" s="5">
        <v>583217</v>
      </c>
      <c r="T116" s="8" t="e">
        <f>R116/(1000*#REF!)</f>
        <v>#REF!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.75">
      <c r="A117" s="45">
        <v>1927</v>
      </c>
      <c r="B117" s="44">
        <f t="shared" si="4"/>
        <v>20986.350000000002</v>
      </c>
      <c r="C117" s="44">
        <v>3050.923</v>
      </c>
      <c r="D117" s="44">
        <v>3056.513</v>
      </c>
      <c r="E117" s="44">
        <v>3369.424</v>
      </c>
      <c r="F117" s="44">
        <v>3080.645</v>
      </c>
      <c r="G117" s="44">
        <v>2844.494</v>
      </c>
      <c r="H117" s="44">
        <v>2421.98</v>
      </c>
      <c r="I117" s="44">
        <v>1850.979</v>
      </c>
      <c r="J117" s="44">
        <v>1022.724</v>
      </c>
      <c r="K117" s="61">
        <v>288.668</v>
      </c>
      <c r="L117" s="12"/>
      <c r="M117" s="6"/>
      <c r="N117" s="6"/>
      <c r="O117" s="6"/>
      <c r="P117" s="6"/>
      <c r="Q117" s="6"/>
      <c r="R117" s="5">
        <v>679809</v>
      </c>
      <c r="S117" s="5">
        <v>562847</v>
      </c>
      <c r="T117" s="8" t="e">
        <f>R117/(1000*#REF!)</f>
        <v>#REF!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.75">
      <c r="A118" s="45">
        <v>1928</v>
      </c>
      <c r="B118" s="44">
        <f t="shared" si="4"/>
        <v>21050.448999999993</v>
      </c>
      <c r="C118" s="44">
        <v>3213.631</v>
      </c>
      <c r="D118" s="44">
        <v>2889.99</v>
      </c>
      <c r="E118" s="44">
        <v>3362.448</v>
      </c>
      <c r="F118" s="44">
        <v>3094.812</v>
      </c>
      <c r="G118" s="44">
        <v>2848.893</v>
      </c>
      <c r="H118" s="44">
        <v>2448.142</v>
      </c>
      <c r="I118" s="44">
        <v>1874.062</v>
      </c>
      <c r="J118" s="44">
        <v>1030.153</v>
      </c>
      <c r="K118" s="61">
        <v>288.318</v>
      </c>
      <c r="L118" s="12"/>
      <c r="M118" s="6"/>
      <c r="N118" s="6"/>
      <c r="O118" s="6"/>
      <c r="P118" s="6"/>
      <c r="Q118" s="6"/>
      <c r="R118" s="5">
        <v>678269</v>
      </c>
      <c r="S118" s="5">
        <v>554500</v>
      </c>
      <c r="T118" s="8" t="e">
        <f>R118/(1000*#REF!)</f>
        <v>#REF!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.75">
      <c r="A119" s="45">
        <v>1929</v>
      </c>
      <c r="B119" s="44">
        <f t="shared" si="4"/>
        <v>21129.42</v>
      </c>
      <c r="C119" s="44">
        <v>3354.955</v>
      </c>
      <c r="D119" s="44">
        <v>2746.406</v>
      </c>
      <c r="E119" s="44">
        <v>3365.432</v>
      </c>
      <c r="F119" s="44">
        <v>3110.32</v>
      </c>
      <c r="G119" s="44">
        <v>2855.354</v>
      </c>
      <c r="H119" s="44">
        <v>2476.223</v>
      </c>
      <c r="I119" s="44">
        <v>1885.59</v>
      </c>
      <c r="J119" s="44">
        <v>1040.768</v>
      </c>
      <c r="K119" s="61">
        <v>294.372</v>
      </c>
      <c r="L119" s="12"/>
      <c r="M119" s="6"/>
      <c r="N119" s="6"/>
      <c r="O119" s="6"/>
      <c r="P119" s="6"/>
      <c r="Q119" s="6"/>
      <c r="R119" s="5">
        <v>742732</v>
      </c>
      <c r="S119" s="5">
        <v>617073</v>
      </c>
      <c r="T119" s="8" t="e">
        <f>R119/(1000*#REF!)</f>
        <v>#REF!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.75">
      <c r="A120" s="45">
        <v>1930</v>
      </c>
      <c r="B120" s="44">
        <f t="shared" si="4"/>
        <v>21189.119000000002</v>
      </c>
      <c r="C120" s="44">
        <v>3470.763</v>
      </c>
      <c r="D120" s="44">
        <v>2631.543</v>
      </c>
      <c r="E120" s="44">
        <v>3364.291</v>
      </c>
      <c r="F120" s="44">
        <v>3131.258</v>
      </c>
      <c r="G120" s="44">
        <v>2862.816</v>
      </c>
      <c r="H120" s="44">
        <v>2495.238</v>
      </c>
      <c r="I120" s="44">
        <v>1889.963</v>
      </c>
      <c r="J120" s="44">
        <v>1047.637</v>
      </c>
      <c r="K120" s="61">
        <v>295.61</v>
      </c>
      <c r="L120" s="12"/>
      <c r="M120" s="6"/>
      <c r="N120" s="6"/>
      <c r="O120" s="6"/>
      <c r="P120" s="6"/>
      <c r="Q120" s="6"/>
      <c r="R120" s="5">
        <v>652953</v>
      </c>
      <c r="S120" s="5">
        <v>546298</v>
      </c>
      <c r="T120" s="8" t="e">
        <f>R120/(1000*#REF!)</f>
        <v>#REF!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.75">
      <c r="A121" s="45">
        <v>1931</v>
      </c>
      <c r="B121" s="44">
        <f t="shared" si="4"/>
        <v>21331.574</v>
      </c>
      <c r="C121" s="44">
        <v>3461.387</v>
      </c>
      <c r="D121" s="44">
        <v>2665.185</v>
      </c>
      <c r="E121" s="44">
        <v>3365.368</v>
      </c>
      <c r="F121" s="44">
        <v>3184.774</v>
      </c>
      <c r="G121" s="44">
        <v>2863.763</v>
      </c>
      <c r="H121" s="44">
        <v>2508.32</v>
      </c>
      <c r="I121" s="44">
        <v>1905.555</v>
      </c>
      <c r="J121" s="44">
        <v>1066.644</v>
      </c>
      <c r="K121" s="61">
        <v>310.578</v>
      </c>
      <c r="L121" s="12"/>
      <c r="M121" s="6"/>
      <c r="N121" s="6"/>
      <c r="O121" s="6"/>
      <c r="P121" s="6"/>
      <c r="Q121" s="6"/>
      <c r="R121" s="5">
        <v>682816</v>
      </c>
      <c r="S121" s="5">
        <v>580407</v>
      </c>
      <c r="T121" s="8" t="e">
        <f>R121/(1000*#REF!)</f>
        <v>#REF!</v>
      </c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.75">
      <c r="A122" s="45">
        <v>1932</v>
      </c>
      <c r="B122" s="44">
        <f t="shared" si="4"/>
        <v>21347.525</v>
      </c>
      <c r="C122" s="44">
        <v>3417.941</v>
      </c>
      <c r="D122" s="44">
        <v>2702.575</v>
      </c>
      <c r="E122" s="44">
        <v>3323.359</v>
      </c>
      <c r="F122" s="44">
        <v>3206.223</v>
      </c>
      <c r="G122" s="44">
        <v>2863.8</v>
      </c>
      <c r="H122" s="44">
        <v>2550.507</v>
      </c>
      <c r="I122" s="44">
        <v>1890.301</v>
      </c>
      <c r="J122" s="44">
        <v>1081.743</v>
      </c>
      <c r="K122" s="61">
        <v>311.076</v>
      </c>
      <c r="L122" s="12"/>
      <c r="M122" s="6"/>
      <c r="N122" s="6"/>
      <c r="O122" s="6"/>
      <c r="P122" s="6"/>
      <c r="Q122" s="6"/>
      <c r="R122" s="5">
        <v>663705</v>
      </c>
      <c r="S122" s="5">
        <v>562864</v>
      </c>
      <c r="T122" s="8" t="e">
        <f>R122/(1000*#REF!)</f>
        <v>#REF!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.75">
      <c r="A123" s="45">
        <v>1933</v>
      </c>
      <c r="B123" s="44">
        <f t="shared" si="4"/>
        <v>21370.308</v>
      </c>
      <c r="C123" s="44">
        <v>3387.093</v>
      </c>
      <c r="D123" s="44">
        <v>2710.041</v>
      </c>
      <c r="E123" s="44">
        <v>3298.529</v>
      </c>
      <c r="F123" s="44">
        <v>3231.821</v>
      </c>
      <c r="G123" s="44">
        <v>2857.577</v>
      </c>
      <c r="H123" s="44">
        <v>2555.163</v>
      </c>
      <c r="I123" s="44">
        <v>1914.661</v>
      </c>
      <c r="J123" s="44">
        <v>1095.568</v>
      </c>
      <c r="K123" s="61">
        <v>319.855</v>
      </c>
      <c r="L123" s="12"/>
      <c r="M123" s="6"/>
      <c r="N123" s="6"/>
      <c r="O123" s="6"/>
      <c r="P123" s="6"/>
      <c r="Q123" s="6"/>
      <c r="R123" s="5">
        <v>664133</v>
      </c>
      <c r="S123" s="5">
        <v>571738</v>
      </c>
      <c r="T123" s="8" t="e">
        <f>R123/(1000*#REF!)</f>
        <v>#REF!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.75">
      <c r="A124" s="45">
        <v>1934</v>
      </c>
      <c r="B124" s="44">
        <f t="shared" si="4"/>
        <v>21373.83</v>
      </c>
      <c r="C124" s="44">
        <v>3345.277</v>
      </c>
      <c r="D124" s="44">
        <v>2718.846</v>
      </c>
      <c r="E124" s="44">
        <v>3276.332</v>
      </c>
      <c r="F124" s="44">
        <v>3240.554</v>
      </c>
      <c r="G124" s="44">
        <v>2868.172</v>
      </c>
      <c r="H124" s="44">
        <v>2559.119</v>
      </c>
      <c r="I124" s="44">
        <v>1926.597</v>
      </c>
      <c r="J124" s="44">
        <v>1118.372</v>
      </c>
      <c r="K124" s="61">
        <v>320.561</v>
      </c>
      <c r="L124" s="12"/>
      <c r="M124" s="6"/>
      <c r="N124" s="6"/>
      <c r="O124" s="6"/>
      <c r="P124" s="6"/>
      <c r="Q124" s="6"/>
      <c r="R124" s="5">
        <v>637713</v>
      </c>
      <c r="S124" s="5">
        <v>551073</v>
      </c>
      <c r="T124" s="8" t="e">
        <f>R124/(1000*#REF!)</f>
        <v>#REF!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.75">
      <c r="A125" s="45">
        <v>1935</v>
      </c>
      <c r="B125" s="44">
        <f t="shared" si="4"/>
        <v>21394.217000000004</v>
      </c>
      <c r="C125" s="44">
        <v>3310.603</v>
      </c>
      <c r="D125" s="44">
        <v>2728.584</v>
      </c>
      <c r="E125" s="44">
        <v>3252.407</v>
      </c>
      <c r="F125" s="44">
        <v>3252.598</v>
      </c>
      <c r="G125" s="44">
        <v>2870.337</v>
      </c>
      <c r="H125" s="44">
        <v>2565.636</v>
      </c>
      <c r="I125" s="44">
        <v>1949.114</v>
      </c>
      <c r="J125" s="44">
        <v>1136.037</v>
      </c>
      <c r="K125" s="61">
        <v>328.901</v>
      </c>
      <c r="L125" s="12"/>
      <c r="M125" s="6"/>
      <c r="N125" s="6"/>
      <c r="O125" s="6"/>
      <c r="P125" s="6"/>
      <c r="Q125" s="6"/>
      <c r="R125" s="5">
        <v>661722</v>
      </c>
      <c r="S125" s="5">
        <v>581498</v>
      </c>
      <c r="T125" s="8" t="e">
        <f>R125/(1000*#REF!)</f>
        <v>#REF!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.75">
      <c r="A126" s="45">
        <v>1936</v>
      </c>
      <c r="B126" s="44">
        <f t="shared" si="4"/>
        <v>21390.357</v>
      </c>
      <c r="C126" s="44">
        <v>3262.371</v>
      </c>
      <c r="D126" s="44">
        <v>2857.863</v>
      </c>
      <c r="E126" s="44">
        <v>3117.021</v>
      </c>
      <c r="F126" s="44">
        <v>3265.153</v>
      </c>
      <c r="G126" s="44">
        <v>2864.764</v>
      </c>
      <c r="H126" s="44">
        <v>2565.656</v>
      </c>
      <c r="I126" s="44">
        <v>1972.278</v>
      </c>
      <c r="J126" s="44">
        <v>1151.842</v>
      </c>
      <c r="K126" s="61">
        <v>333.409</v>
      </c>
      <c r="L126" s="12"/>
      <c r="M126" s="6"/>
      <c r="N126" s="6"/>
      <c r="O126" s="6"/>
      <c r="P126" s="6"/>
      <c r="Q126" s="6"/>
      <c r="R126" s="5">
        <v>645844</v>
      </c>
      <c r="S126" s="5">
        <v>567724</v>
      </c>
      <c r="T126" s="8" t="e">
        <f>R126/(1000*#REF!)</f>
        <v>#REF!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.75">
      <c r="A127" s="45">
        <v>1937</v>
      </c>
      <c r="B127" s="44">
        <f t="shared" si="4"/>
        <v>21384.88</v>
      </c>
      <c r="C127" s="44">
        <v>3199.503</v>
      </c>
      <c r="D127" s="44">
        <v>3018.156</v>
      </c>
      <c r="E127" s="44">
        <v>2941.797</v>
      </c>
      <c r="F127" s="44">
        <v>3256.15</v>
      </c>
      <c r="G127" s="44">
        <v>2892.44</v>
      </c>
      <c r="H127" s="44">
        <v>2564.148</v>
      </c>
      <c r="I127" s="44">
        <v>2002.524</v>
      </c>
      <c r="J127" s="44">
        <v>1170.709</v>
      </c>
      <c r="K127" s="61">
        <v>339.453</v>
      </c>
      <c r="L127" s="12"/>
      <c r="M127" s="6"/>
      <c r="N127" s="6"/>
      <c r="O127" s="6"/>
      <c r="P127" s="6"/>
      <c r="Q127" s="6"/>
      <c r="R127" s="5">
        <v>632896</v>
      </c>
      <c r="S127" s="5">
        <v>556956</v>
      </c>
      <c r="T127" s="8" t="e">
        <f>R127/(1000*#REF!)</f>
        <v>#REF!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.75">
      <c r="A128" s="45">
        <v>1938</v>
      </c>
      <c r="B128" s="44">
        <f t="shared" si="4"/>
        <v>21390.960000000003</v>
      </c>
      <c r="C128" s="44">
        <v>3143.14</v>
      </c>
      <c r="D128" s="44">
        <v>3165.585</v>
      </c>
      <c r="E128" s="44">
        <v>2781.855</v>
      </c>
      <c r="F128" s="44">
        <v>3249.366</v>
      </c>
      <c r="G128" s="44">
        <v>2911.412</v>
      </c>
      <c r="H128" s="44">
        <v>2572.624</v>
      </c>
      <c r="I128" s="44">
        <v>2031.005</v>
      </c>
      <c r="J128" s="44">
        <v>1189.096</v>
      </c>
      <c r="K128" s="61">
        <v>346.877</v>
      </c>
      <c r="L128" s="12"/>
      <c r="M128" s="6"/>
      <c r="N128" s="6"/>
      <c r="O128" s="6"/>
      <c r="P128" s="6"/>
      <c r="Q128" s="6"/>
      <c r="R128" s="5">
        <v>650832</v>
      </c>
      <c r="S128" s="5">
        <v>575955</v>
      </c>
      <c r="T128" s="8" t="e">
        <f>R128/(1000*#REF!)</f>
        <v>#REF!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.75">
      <c r="A129" s="45">
        <v>1939</v>
      </c>
      <c r="B129" s="44">
        <f t="shared" si="4"/>
        <v>20471.626</v>
      </c>
      <c r="C129" s="44">
        <v>2934.21</v>
      </c>
      <c r="D129" s="44">
        <v>3134.711</v>
      </c>
      <c r="E129" s="44">
        <v>2516.503</v>
      </c>
      <c r="F129" s="44">
        <v>3099.096</v>
      </c>
      <c r="G129" s="44">
        <v>2800.035</v>
      </c>
      <c r="H129" s="44">
        <v>2476.508</v>
      </c>
      <c r="I129" s="44">
        <v>1985.797</v>
      </c>
      <c r="J129" s="44">
        <v>1175.489</v>
      </c>
      <c r="K129" s="61">
        <v>349.277</v>
      </c>
      <c r="L129" s="12"/>
      <c r="M129" s="6"/>
      <c r="N129" s="6"/>
      <c r="O129" s="6"/>
      <c r="P129" s="6"/>
      <c r="Q129" s="6"/>
      <c r="R129" s="5">
        <v>622484</v>
      </c>
      <c r="S129" s="5">
        <v>554525</v>
      </c>
      <c r="T129" s="8" t="e">
        <f>R129/(1000*#REF!)</f>
        <v>#REF!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>
      <c r="A130" s="45">
        <v>1940</v>
      </c>
      <c r="B130" s="44">
        <f t="shared" si="4"/>
        <v>20602.742</v>
      </c>
      <c r="C130" s="44">
        <v>2907.742</v>
      </c>
      <c r="D130" s="44">
        <v>3244.147</v>
      </c>
      <c r="E130" s="44">
        <v>2421.225</v>
      </c>
      <c r="F130" s="44">
        <v>3104.926</v>
      </c>
      <c r="G130" s="44">
        <v>2828.562</v>
      </c>
      <c r="H130" s="44">
        <v>2501.723</v>
      </c>
      <c r="I130" s="44">
        <v>2022.918</v>
      </c>
      <c r="J130" s="44">
        <v>1199.005</v>
      </c>
      <c r="K130" s="61">
        <v>372.494</v>
      </c>
      <c r="L130" s="12"/>
      <c r="M130" s="6"/>
      <c r="N130" s="6"/>
      <c r="O130" s="6"/>
      <c r="P130" s="6"/>
      <c r="Q130" s="6"/>
      <c r="R130" s="5">
        <v>852089</v>
      </c>
      <c r="S130" s="5">
        <v>761695</v>
      </c>
      <c r="T130" s="8" t="e">
        <f>R130/(1000*#REF!)</f>
        <v>#REF!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>
      <c r="A131" s="45">
        <v>1941</v>
      </c>
      <c r="B131" s="44">
        <f t="shared" si="4"/>
        <v>20325.608</v>
      </c>
      <c r="C131" s="44">
        <v>2801.281</v>
      </c>
      <c r="D131" s="44">
        <v>3186.576</v>
      </c>
      <c r="E131" s="44">
        <v>2430.382</v>
      </c>
      <c r="F131" s="44">
        <v>3069.187</v>
      </c>
      <c r="G131" s="44">
        <v>2828.298</v>
      </c>
      <c r="H131" s="44">
        <v>2482.3</v>
      </c>
      <c r="I131" s="44">
        <v>2014.499</v>
      </c>
      <c r="J131" s="44">
        <v>1165.864</v>
      </c>
      <c r="K131" s="61">
        <v>347.221</v>
      </c>
      <c r="L131" s="12"/>
      <c r="M131" s="6"/>
      <c r="N131" s="6"/>
      <c r="O131" s="6"/>
      <c r="P131" s="6"/>
      <c r="Q131" s="6"/>
      <c r="R131" s="5">
        <v>662564</v>
      </c>
      <c r="S131" s="5">
        <v>594252</v>
      </c>
      <c r="T131" s="8" t="e">
        <f>R131/(1000*#REF!)</f>
        <v>#REF!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.75">
      <c r="A132" s="45">
        <v>1942</v>
      </c>
      <c r="B132" s="44">
        <f t="shared" si="4"/>
        <v>20254.907000000003</v>
      </c>
      <c r="C132" s="44">
        <v>2710.551</v>
      </c>
      <c r="D132" s="44">
        <v>3149.272</v>
      </c>
      <c r="E132" s="44">
        <v>2470.904</v>
      </c>
      <c r="F132" s="44">
        <v>3034.508</v>
      </c>
      <c r="G132" s="44">
        <v>2853.53</v>
      </c>
      <c r="H132" s="44">
        <v>2482.875</v>
      </c>
      <c r="I132" s="44">
        <v>2047.862</v>
      </c>
      <c r="J132" s="44">
        <v>1155.938</v>
      </c>
      <c r="K132" s="61">
        <v>349.467</v>
      </c>
      <c r="L132" s="12"/>
      <c r="M132" s="6"/>
      <c r="N132" s="6"/>
      <c r="O132" s="6"/>
      <c r="P132" s="6"/>
      <c r="Q132" s="6"/>
      <c r="R132" s="5">
        <v>657959</v>
      </c>
      <c r="S132" s="5">
        <v>587115</v>
      </c>
      <c r="T132" s="8" t="e">
        <f>R132/(1000*#REF!)</f>
        <v>#REF!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.75">
      <c r="A133" s="45">
        <v>1943</v>
      </c>
      <c r="B133" s="44">
        <f t="shared" si="4"/>
        <v>20208.938</v>
      </c>
      <c r="C133" s="44">
        <v>2645.34</v>
      </c>
      <c r="D133" s="44">
        <v>3125.302</v>
      </c>
      <c r="E133" s="44">
        <v>2478.561</v>
      </c>
      <c r="F133" s="44">
        <v>3015.431</v>
      </c>
      <c r="G133" s="44">
        <v>2879.795</v>
      </c>
      <c r="H133" s="44">
        <v>2480.244</v>
      </c>
      <c r="I133" s="44">
        <v>2055.961</v>
      </c>
      <c r="J133" s="44">
        <v>1175.332</v>
      </c>
      <c r="K133" s="61">
        <v>352.972</v>
      </c>
      <c r="L133" s="12"/>
      <c r="M133" s="6"/>
      <c r="N133" s="6"/>
      <c r="O133" s="6"/>
      <c r="P133" s="6"/>
      <c r="Q133" s="6"/>
      <c r="R133" s="5">
        <v>697816</v>
      </c>
      <c r="S133" s="5">
        <v>610706</v>
      </c>
      <c r="T133" s="8" t="e">
        <f>R133/(1000*#REF!)</f>
        <v>#REF!</v>
      </c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.75">
      <c r="A134" s="45">
        <v>1944</v>
      </c>
      <c r="B134" s="44">
        <f t="shared" si="4"/>
        <v>20065.467999999997</v>
      </c>
      <c r="C134" s="44">
        <v>2600.256</v>
      </c>
      <c r="D134" s="44">
        <v>3070.062</v>
      </c>
      <c r="E134" s="44">
        <v>2469.772</v>
      </c>
      <c r="F134" s="44">
        <v>2981.629</v>
      </c>
      <c r="G134" s="44">
        <v>2872.383</v>
      </c>
      <c r="H134" s="44">
        <v>2478.671</v>
      </c>
      <c r="I134" s="44">
        <v>2052.505</v>
      </c>
      <c r="J134" s="44">
        <v>1183.812</v>
      </c>
      <c r="K134" s="61">
        <v>356.378</v>
      </c>
      <c r="L134" s="12"/>
      <c r="M134" s="6"/>
      <c r="N134" s="6"/>
      <c r="O134" s="6"/>
      <c r="P134" s="6"/>
      <c r="Q134" s="6"/>
      <c r="R134" s="5">
        <v>867085</v>
      </c>
      <c r="S134" s="5">
        <v>762857</v>
      </c>
      <c r="T134" s="8" t="e">
        <f>R134/(1000*#REF!)</f>
        <v>#REF!</v>
      </c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75">
      <c r="A135" s="45">
        <v>1945</v>
      </c>
      <c r="B135" s="44">
        <f t="shared" si="4"/>
        <v>20092.393</v>
      </c>
      <c r="C135" s="44">
        <v>2591.087</v>
      </c>
      <c r="D135" s="44">
        <v>3049.868</v>
      </c>
      <c r="E135" s="44">
        <v>2481.354</v>
      </c>
      <c r="F135" s="44">
        <v>2970.121</v>
      </c>
      <c r="G135" s="44">
        <v>2891.606</v>
      </c>
      <c r="H135" s="44">
        <v>2490.41</v>
      </c>
      <c r="I135" s="44">
        <v>2063.527</v>
      </c>
      <c r="J135" s="44">
        <v>1200.938</v>
      </c>
      <c r="K135" s="61">
        <v>353.482</v>
      </c>
      <c r="L135" s="12"/>
      <c r="M135" s="6"/>
      <c r="N135" s="6"/>
      <c r="O135" s="6"/>
      <c r="P135" s="6"/>
      <c r="Q135" s="6"/>
      <c r="R135" s="5">
        <v>654799</v>
      </c>
      <c r="S135" s="5">
        <v>549212</v>
      </c>
      <c r="T135" s="8" t="e">
        <f>R135/(1000*#REF!)</f>
        <v>#REF!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.75">
      <c r="A136" s="45">
        <v>1946</v>
      </c>
      <c r="B136" s="44">
        <f t="shared" si="4"/>
        <v>21006.069000000003</v>
      </c>
      <c r="C136" s="44">
        <v>2714.746</v>
      </c>
      <c r="D136" s="44">
        <v>3151.479</v>
      </c>
      <c r="E136" s="44">
        <v>2713.668</v>
      </c>
      <c r="F136" s="44">
        <v>2987.18</v>
      </c>
      <c r="G136" s="44">
        <v>3045.819</v>
      </c>
      <c r="H136" s="44">
        <v>2600.524</v>
      </c>
      <c r="I136" s="44">
        <v>2150.75</v>
      </c>
      <c r="J136" s="44">
        <v>1268.109</v>
      </c>
      <c r="K136" s="61">
        <v>373.794</v>
      </c>
      <c r="L136" s="12"/>
      <c r="M136" s="6"/>
      <c r="N136" s="6"/>
      <c r="O136" s="6"/>
      <c r="P136" s="6"/>
      <c r="Q136" s="6"/>
      <c r="R136" s="5">
        <v>545880</v>
      </c>
      <c r="S136" s="5">
        <v>462058</v>
      </c>
      <c r="T136" s="8" t="e">
        <f>R136/(1000*#REF!)</f>
        <v>#REF!</v>
      </c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.75">
      <c r="A137" s="45">
        <v>1947</v>
      </c>
      <c r="B137" s="44">
        <f t="shared" si="4"/>
        <v>21147.572</v>
      </c>
      <c r="C137" s="44">
        <v>2812.44</v>
      </c>
      <c r="D137" s="44">
        <v>3104.729</v>
      </c>
      <c r="E137" s="44">
        <v>2873.215</v>
      </c>
      <c r="F137" s="44">
        <v>2822.151</v>
      </c>
      <c r="G137" s="44">
        <v>3050.486</v>
      </c>
      <c r="H137" s="44">
        <v>2633.088</v>
      </c>
      <c r="I137" s="44">
        <v>2156.9</v>
      </c>
      <c r="J137" s="44">
        <v>1304.049</v>
      </c>
      <c r="K137" s="61">
        <v>390.514</v>
      </c>
      <c r="L137" s="12"/>
      <c r="M137" s="6"/>
      <c r="N137" s="6"/>
      <c r="O137" s="6"/>
      <c r="P137" s="6"/>
      <c r="Q137" s="6"/>
      <c r="R137" s="5">
        <v>538157</v>
      </c>
      <c r="S137" s="5">
        <v>457611</v>
      </c>
      <c r="T137" s="8" t="e">
        <f>R137/(1000*#REF!)</f>
        <v>#REF!</v>
      </c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.75">
      <c r="A138" s="45">
        <v>1948</v>
      </c>
      <c r="B138" s="44">
        <f t="shared" si="4"/>
        <v>21318.814999999995</v>
      </c>
      <c r="C138" s="44">
        <v>2953.084</v>
      </c>
      <c r="D138" s="44">
        <v>3055.717</v>
      </c>
      <c r="E138" s="44">
        <v>3009.991</v>
      </c>
      <c r="F138" s="44">
        <v>2669.926</v>
      </c>
      <c r="G138" s="44">
        <v>3052.042</v>
      </c>
      <c r="H138" s="44">
        <v>2661.066</v>
      </c>
      <c r="I138" s="44">
        <v>2177.044</v>
      </c>
      <c r="J138" s="44">
        <v>1336.228</v>
      </c>
      <c r="K138" s="61">
        <v>403.717</v>
      </c>
      <c r="L138" s="12"/>
      <c r="M138" s="6"/>
      <c r="N138" s="6"/>
      <c r="O138" s="6"/>
      <c r="P138" s="6"/>
      <c r="Q138" s="6"/>
      <c r="R138" s="5">
        <v>513210</v>
      </c>
      <c r="S138" s="5">
        <v>448686</v>
      </c>
      <c r="T138" s="8" t="e">
        <f>R138/(1000*#REF!)</f>
        <v>#REF!</v>
      </c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.75">
      <c r="A139" s="45">
        <v>1949</v>
      </c>
      <c r="B139" s="44">
        <f t="shared" si="4"/>
        <v>21498.391</v>
      </c>
      <c r="C139" s="44">
        <v>3079.852</v>
      </c>
      <c r="D139" s="44">
        <v>3015.975</v>
      </c>
      <c r="E139" s="44">
        <v>3129.741</v>
      </c>
      <c r="F139" s="44">
        <v>2535.689</v>
      </c>
      <c r="G139" s="44">
        <v>3065.56</v>
      </c>
      <c r="H139" s="44">
        <v>2681.946</v>
      </c>
      <c r="I139" s="44">
        <v>2196.892</v>
      </c>
      <c r="J139" s="44">
        <v>1372.452</v>
      </c>
      <c r="K139" s="61">
        <v>420.284</v>
      </c>
      <c r="L139" s="12"/>
      <c r="M139" s="6"/>
      <c r="N139" s="6"/>
      <c r="O139" s="6"/>
      <c r="P139" s="6"/>
      <c r="Q139" s="6"/>
      <c r="R139" s="5">
        <v>573598</v>
      </c>
      <c r="S139" s="5">
        <v>504031</v>
      </c>
      <c r="T139" s="8" t="e">
        <f>R139/(1000*#REF!)</f>
        <v>#REF!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.75">
      <c r="A140" s="45">
        <v>1950</v>
      </c>
      <c r="B140" s="44">
        <f t="shared" si="4"/>
        <v>21642.576999999997</v>
      </c>
      <c r="C140" s="44">
        <v>3204.109</v>
      </c>
      <c r="D140" s="44">
        <v>2982.064</v>
      </c>
      <c r="E140" s="44">
        <v>3224.71</v>
      </c>
      <c r="F140" s="44">
        <v>2427.398</v>
      </c>
      <c r="G140" s="44">
        <v>3070.51</v>
      </c>
      <c r="H140" s="44">
        <v>2701.089</v>
      </c>
      <c r="I140" s="44">
        <v>2213.674</v>
      </c>
      <c r="J140" s="44">
        <v>1391.463</v>
      </c>
      <c r="K140" s="61">
        <v>427.56</v>
      </c>
      <c r="L140" s="12"/>
      <c r="M140" s="6"/>
      <c r="N140" s="6"/>
      <c r="O140" s="6"/>
      <c r="P140" s="6"/>
      <c r="Q140" s="6"/>
      <c r="R140" s="5">
        <v>534480</v>
      </c>
      <c r="S140" s="5">
        <v>475401</v>
      </c>
      <c r="T140" s="8" t="e">
        <f>R140/(1000*#REF!)</f>
        <v>#REF!</v>
      </c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.75">
      <c r="A141" s="45">
        <v>1951</v>
      </c>
      <c r="B141" s="44">
        <f t="shared" si="4"/>
        <v>21804.209000000003</v>
      </c>
      <c r="C141" s="44">
        <v>3352.909</v>
      </c>
      <c r="D141" s="44">
        <v>2907.194</v>
      </c>
      <c r="E141" s="44">
        <v>3200.156</v>
      </c>
      <c r="F141" s="44">
        <v>2457.396</v>
      </c>
      <c r="G141" s="44">
        <v>3072.589</v>
      </c>
      <c r="H141" s="44">
        <v>2733.297</v>
      </c>
      <c r="I141" s="44">
        <v>2224.234</v>
      </c>
      <c r="J141" s="44">
        <v>1412.396</v>
      </c>
      <c r="K141" s="61">
        <v>444.038</v>
      </c>
      <c r="L141" s="12"/>
      <c r="M141" s="6"/>
      <c r="N141" s="6"/>
      <c r="O141" s="6"/>
      <c r="P141" s="6"/>
      <c r="Q141" s="6"/>
      <c r="R141" s="5">
        <v>565829</v>
      </c>
      <c r="S141" s="5">
        <v>509529</v>
      </c>
      <c r="T141" s="8" t="e">
        <f>R141/(1000*#REF!)</f>
        <v>#REF!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.75">
      <c r="A142" s="45">
        <v>1952</v>
      </c>
      <c r="B142" s="44">
        <f t="shared" si="4"/>
        <v>21932.745</v>
      </c>
      <c r="C142" s="44">
        <v>3500.846</v>
      </c>
      <c r="D142" s="44">
        <v>2828.253</v>
      </c>
      <c r="E142" s="44">
        <v>3171.958</v>
      </c>
      <c r="F142" s="44">
        <v>2498.982</v>
      </c>
      <c r="G142" s="44">
        <v>3047.864</v>
      </c>
      <c r="H142" s="44">
        <v>2765.934</v>
      </c>
      <c r="I142" s="44">
        <v>2234.347</v>
      </c>
      <c r="J142" s="44">
        <v>1442.26</v>
      </c>
      <c r="K142" s="61">
        <v>442.301</v>
      </c>
      <c r="L142" s="12"/>
      <c r="M142" s="6"/>
      <c r="N142" s="6"/>
      <c r="O142" s="6"/>
      <c r="P142" s="6"/>
      <c r="Q142" s="6"/>
      <c r="R142" s="5">
        <v>524831</v>
      </c>
      <c r="S142" s="5">
        <v>474302</v>
      </c>
      <c r="T142" s="8" t="e">
        <f>R142/(1000*#REF!)</f>
        <v>#REF!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.75">
      <c r="A143" s="45">
        <v>1953</v>
      </c>
      <c r="B143" s="44">
        <f t="shared" si="4"/>
        <v>22078.896</v>
      </c>
      <c r="C143" s="44">
        <v>3623.547</v>
      </c>
      <c r="D143" s="44">
        <v>2775.694</v>
      </c>
      <c r="E143" s="44">
        <v>3158.264</v>
      </c>
      <c r="F143" s="44">
        <v>2510.771</v>
      </c>
      <c r="G143" s="44">
        <v>3035.917</v>
      </c>
      <c r="H143" s="44">
        <v>2800.253</v>
      </c>
      <c r="I143" s="44">
        <v>2244.784</v>
      </c>
      <c r="J143" s="44">
        <v>1463.176</v>
      </c>
      <c r="K143" s="61">
        <v>466.49</v>
      </c>
      <c r="L143" s="12"/>
      <c r="M143" s="6"/>
      <c r="N143" s="6"/>
      <c r="O143" s="6"/>
      <c r="P143" s="6"/>
      <c r="Q143" s="6"/>
      <c r="R143" s="5">
        <v>556983</v>
      </c>
      <c r="S143" s="5">
        <v>511429</v>
      </c>
      <c r="T143" s="8" t="e">
        <f>R143/(1000*#REF!)</f>
        <v>#REF!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.75">
      <c r="A144" s="45">
        <v>1954</v>
      </c>
      <c r="B144" s="44">
        <f t="shared" si="4"/>
        <v>22198.936</v>
      </c>
      <c r="C144" s="44">
        <v>3718.875</v>
      </c>
      <c r="D144" s="44">
        <v>2757.953</v>
      </c>
      <c r="E144" s="44">
        <v>3133.909</v>
      </c>
      <c r="F144" s="44">
        <v>2524.423</v>
      </c>
      <c r="G144" s="44">
        <v>3024.153</v>
      </c>
      <c r="H144" s="44">
        <v>2817.473</v>
      </c>
      <c r="I144" s="44">
        <v>2266.887</v>
      </c>
      <c r="J144" s="44">
        <v>1477.704</v>
      </c>
      <c r="K144" s="61">
        <v>477.559</v>
      </c>
      <c r="L144" s="12"/>
      <c r="M144" s="6"/>
      <c r="N144" s="6"/>
      <c r="O144" s="6"/>
      <c r="P144" s="6"/>
      <c r="Q144" s="6"/>
      <c r="R144" s="5">
        <v>518892</v>
      </c>
      <c r="S144" s="5">
        <v>474808</v>
      </c>
      <c r="T144" s="8" t="e">
        <f>R144/(1000*#REF!)</f>
        <v>#REF!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.75">
      <c r="A145" s="45">
        <v>1955</v>
      </c>
      <c r="B145" s="44">
        <f t="shared" si="4"/>
        <v>22360.571</v>
      </c>
      <c r="C145" s="44">
        <v>3818.528</v>
      </c>
      <c r="D145" s="44">
        <v>2741.354</v>
      </c>
      <c r="E145" s="44">
        <v>3121.727</v>
      </c>
      <c r="F145" s="44">
        <v>2540.337</v>
      </c>
      <c r="G145" s="44">
        <v>3011.061</v>
      </c>
      <c r="H145" s="44">
        <v>2839.602</v>
      </c>
      <c r="I145" s="44">
        <v>2284.07</v>
      </c>
      <c r="J145" s="44">
        <v>1502.98</v>
      </c>
      <c r="K145" s="61">
        <v>500.912</v>
      </c>
      <c r="L145" s="12"/>
      <c r="M145" s="6"/>
      <c r="N145" s="6"/>
      <c r="O145" s="6"/>
      <c r="P145" s="6"/>
      <c r="Q145" s="6"/>
      <c r="R145" s="5">
        <v>526322</v>
      </c>
      <c r="S145" s="5">
        <v>484434</v>
      </c>
      <c r="T145" s="8" t="e">
        <f>R145/(1000*#REF!)</f>
        <v>#REF!</v>
      </c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.75">
      <c r="A146" s="45">
        <v>1956</v>
      </c>
      <c r="B146" s="44">
        <f t="shared" si="4"/>
        <v>22553.858</v>
      </c>
      <c r="C146" s="44">
        <v>3921.333</v>
      </c>
      <c r="D146" s="44">
        <v>2745.776</v>
      </c>
      <c r="E146" s="44">
        <v>3102.577</v>
      </c>
      <c r="F146" s="44">
        <v>2671.432</v>
      </c>
      <c r="G146" s="44">
        <v>2901.243</v>
      </c>
      <c r="H146" s="44">
        <v>2866.635</v>
      </c>
      <c r="I146" s="44">
        <v>2297.012</v>
      </c>
      <c r="J146" s="44">
        <v>1524.634</v>
      </c>
      <c r="K146" s="61">
        <v>523.216</v>
      </c>
      <c r="L146" s="12"/>
      <c r="M146" s="6"/>
      <c r="N146" s="6"/>
      <c r="O146" s="6"/>
      <c r="P146" s="6"/>
      <c r="Q146" s="6"/>
      <c r="R146" s="5">
        <v>545699</v>
      </c>
      <c r="S146" s="5">
        <v>506542</v>
      </c>
      <c r="T146" s="8" t="e">
        <f>R146/(1000*#REF!)</f>
        <v>#REF!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.75">
      <c r="A147" s="45">
        <v>1957</v>
      </c>
      <c r="B147" s="44">
        <f t="shared" si="4"/>
        <v>22758.391</v>
      </c>
      <c r="C147" s="44">
        <v>3934.305</v>
      </c>
      <c r="D147" s="44">
        <v>2852.694</v>
      </c>
      <c r="E147" s="44">
        <v>3084.046</v>
      </c>
      <c r="F147" s="44">
        <v>2843.63</v>
      </c>
      <c r="G147" s="44">
        <v>2755.64</v>
      </c>
      <c r="H147" s="44">
        <v>2881.116</v>
      </c>
      <c r="I147" s="44">
        <v>2328.141</v>
      </c>
      <c r="J147" s="44">
        <v>1537.259</v>
      </c>
      <c r="K147" s="61">
        <v>541.56</v>
      </c>
      <c r="L147" s="12"/>
      <c r="M147" s="6"/>
      <c r="N147" s="6"/>
      <c r="O147" s="6"/>
      <c r="P147" s="6"/>
      <c r="Q147" s="6"/>
      <c r="R147" s="5">
        <v>532107</v>
      </c>
      <c r="S147" s="5">
        <v>493842</v>
      </c>
      <c r="T147" s="8" t="e">
        <f>R147/(1000*#REF!)</f>
        <v>#REF!</v>
      </c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.75">
      <c r="A148" s="45">
        <v>1958</v>
      </c>
      <c r="B148" s="44">
        <f t="shared" si="4"/>
        <v>22993.943</v>
      </c>
      <c r="C148" s="44">
        <v>3942.336</v>
      </c>
      <c r="D148" s="44">
        <v>2984.173</v>
      </c>
      <c r="E148" s="44">
        <v>3065.737</v>
      </c>
      <c r="F148" s="44">
        <v>3005.582</v>
      </c>
      <c r="G148" s="44">
        <v>2626.42</v>
      </c>
      <c r="H148" s="44">
        <v>2895.677</v>
      </c>
      <c r="I148" s="44">
        <v>2353.217</v>
      </c>
      <c r="J148" s="44">
        <v>1558.424</v>
      </c>
      <c r="K148" s="61">
        <v>562.377</v>
      </c>
      <c r="L148" s="12"/>
      <c r="M148" s="6"/>
      <c r="N148" s="6"/>
      <c r="O148" s="6"/>
      <c r="P148" s="6"/>
      <c r="Q148" s="6"/>
      <c r="R148" s="5">
        <v>500596</v>
      </c>
      <c r="S148" s="5">
        <v>465633</v>
      </c>
      <c r="T148" s="8" t="e">
        <f>R148/(1000*#REF!)</f>
        <v>#REF!</v>
      </c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.75">
      <c r="A149" s="45">
        <v>1959</v>
      </c>
      <c r="B149" s="44">
        <f t="shared" si="4"/>
        <v>23205.415999999997</v>
      </c>
      <c r="C149" s="44">
        <v>3936.088</v>
      </c>
      <c r="D149" s="44">
        <v>3118.819</v>
      </c>
      <c r="E149" s="44">
        <v>3033.65</v>
      </c>
      <c r="F149" s="44">
        <v>3144.431</v>
      </c>
      <c r="G149" s="44">
        <v>2507.997</v>
      </c>
      <c r="H149" s="44">
        <v>2918.921</v>
      </c>
      <c r="I149" s="44">
        <v>2378.463</v>
      </c>
      <c r="J149" s="44">
        <v>1582.699</v>
      </c>
      <c r="K149" s="61">
        <v>584.348</v>
      </c>
      <c r="L149" s="12"/>
      <c r="M149" s="6"/>
      <c r="N149" s="6"/>
      <c r="O149" s="6"/>
      <c r="P149" s="6"/>
      <c r="Q149" s="6"/>
      <c r="R149" s="5">
        <v>509089</v>
      </c>
      <c r="S149" s="5">
        <v>474860</v>
      </c>
      <c r="T149" s="8" t="e">
        <f>R149/(1000*#REF!)</f>
        <v>#REF!</v>
      </c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.75">
      <c r="A150" s="45">
        <v>1960</v>
      </c>
      <c r="B150" s="44">
        <f t="shared" si="4"/>
        <v>23418.186</v>
      </c>
      <c r="C150" s="44">
        <v>3935.142</v>
      </c>
      <c r="D150" s="44">
        <v>3256.422</v>
      </c>
      <c r="E150" s="44">
        <v>3002.609</v>
      </c>
      <c r="F150" s="44">
        <v>3257.123</v>
      </c>
      <c r="G150" s="44">
        <v>2414.643</v>
      </c>
      <c r="H150" s="44">
        <v>2933.119</v>
      </c>
      <c r="I150" s="44">
        <v>2406.482</v>
      </c>
      <c r="J150" s="44">
        <v>1607.244</v>
      </c>
      <c r="K150" s="61">
        <v>605.402</v>
      </c>
      <c r="L150" s="12"/>
      <c r="M150" s="6"/>
      <c r="N150" s="6"/>
      <c r="O150" s="6"/>
      <c r="P150" s="6"/>
      <c r="Q150" s="6"/>
      <c r="R150" s="5">
        <v>520960</v>
      </c>
      <c r="S150" s="5">
        <v>489739</v>
      </c>
      <c r="T150" s="8" t="e">
        <f>R150/(1000*#REF!)</f>
        <v>#REF!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.75">
      <c r="A151" s="45">
        <v>1961</v>
      </c>
      <c r="B151" s="44">
        <f t="shared" si="4"/>
        <v>23625.081000000002</v>
      </c>
      <c r="C151" s="44">
        <v>3932.562</v>
      </c>
      <c r="D151" s="44">
        <v>3420.537</v>
      </c>
      <c r="E151" s="44">
        <v>2929.52</v>
      </c>
      <c r="F151" s="44">
        <v>3250.533</v>
      </c>
      <c r="G151" s="44">
        <v>2456.604</v>
      </c>
      <c r="H151" s="44">
        <v>2946.835</v>
      </c>
      <c r="I151" s="44">
        <v>2443.043</v>
      </c>
      <c r="J151" s="44">
        <v>1621.804</v>
      </c>
      <c r="K151" s="61">
        <v>623.643</v>
      </c>
      <c r="L151" s="12"/>
      <c r="M151" s="6"/>
      <c r="N151" s="6"/>
      <c r="O151" s="6"/>
      <c r="P151" s="6"/>
      <c r="Q151" s="6"/>
      <c r="R151" s="5">
        <v>500289</v>
      </c>
      <c r="S151" s="5">
        <v>469794</v>
      </c>
      <c r="T151" s="8" t="e">
        <f>R151/(1000*#REF!)</f>
        <v>#REF!</v>
      </c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.75">
      <c r="A152" s="45">
        <v>1962</v>
      </c>
      <c r="B152" s="44">
        <f t="shared" si="4"/>
        <v>23870.07</v>
      </c>
      <c r="C152" s="44">
        <v>3958.889</v>
      </c>
      <c r="D152" s="44">
        <v>3587.029</v>
      </c>
      <c r="E152" s="44">
        <v>2851.754</v>
      </c>
      <c r="F152" s="44">
        <v>3245.472</v>
      </c>
      <c r="G152" s="44">
        <v>2511.767</v>
      </c>
      <c r="H152" s="44">
        <v>2935.168</v>
      </c>
      <c r="I152" s="44">
        <v>2485.995</v>
      </c>
      <c r="J152" s="44">
        <v>1644.473</v>
      </c>
      <c r="K152" s="61">
        <v>649.523</v>
      </c>
      <c r="L152" s="12"/>
      <c r="M152" s="6"/>
      <c r="N152" s="6"/>
      <c r="O152" s="6"/>
      <c r="P152" s="6"/>
      <c r="Q152" s="6"/>
      <c r="R152" s="5">
        <v>541147</v>
      </c>
      <c r="S152" s="5">
        <v>510260</v>
      </c>
      <c r="T152" s="8" t="e">
        <f>R152/(1000*#REF!)</f>
        <v>#REF!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.75">
      <c r="A153" s="45">
        <v>1963</v>
      </c>
      <c r="B153" s="44">
        <f t="shared" si="4"/>
        <v>24424.823</v>
      </c>
      <c r="C153" s="44">
        <v>4015.662</v>
      </c>
      <c r="D153" s="44">
        <v>3783.154</v>
      </c>
      <c r="E153" s="44">
        <v>2866.588</v>
      </c>
      <c r="F153" s="44">
        <v>3300.105</v>
      </c>
      <c r="G153" s="44">
        <v>2574.809</v>
      </c>
      <c r="H153" s="44">
        <v>2976.178</v>
      </c>
      <c r="I153" s="44">
        <v>2559.677</v>
      </c>
      <c r="J153" s="44">
        <v>1676.039</v>
      </c>
      <c r="K153" s="61">
        <v>672.611</v>
      </c>
      <c r="L153" s="12"/>
      <c r="M153" s="6"/>
      <c r="N153" s="6"/>
      <c r="O153" s="6"/>
      <c r="P153" s="6"/>
      <c r="Q153" s="6"/>
      <c r="R153" s="5">
        <v>557852</v>
      </c>
      <c r="S153" s="5">
        <v>526387</v>
      </c>
      <c r="T153" s="8" t="e">
        <f>R153/(1000*#REF!)</f>
        <v>#REF!</v>
      </c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.75">
      <c r="A154" s="45">
        <v>1964</v>
      </c>
      <c r="B154" s="44">
        <f t="shared" si="4"/>
        <v>24669.703</v>
      </c>
      <c r="C154" s="44">
        <v>4051.733</v>
      </c>
      <c r="D154" s="44">
        <v>3895.43</v>
      </c>
      <c r="E154" s="44">
        <v>2872.329</v>
      </c>
      <c r="F154" s="44">
        <v>3292.463</v>
      </c>
      <c r="G154" s="44">
        <v>2599.089</v>
      </c>
      <c r="H154" s="44">
        <v>2978.051</v>
      </c>
      <c r="I154" s="44">
        <v>2590.846</v>
      </c>
      <c r="J154" s="44">
        <v>1705.621</v>
      </c>
      <c r="K154" s="61">
        <v>684.141</v>
      </c>
      <c r="L154" s="12"/>
      <c r="M154" s="6"/>
      <c r="N154" s="6"/>
      <c r="O154" s="6"/>
      <c r="P154" s="6"/>
      <c r="Q154" s="6"/>
      <c r="R154" s="5">
        <v>520053</v>
      </c>
      <c r="S154" s="5">
        <v>490275</v>
      </c>
      <c r="T154" s="8" t="e">
        <f>R154/(1000*#REF!)</f>
        <v>#REF!</v>
      </c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.75">
      <c r="A155" s="45">
        <v>1965</v>
      </c>
      <c r="B155" s="44">
        <f aca="true" t="shared" si="5" ref="B155:B218">SUM(C155:K155)</f>
        <v>24921.578</v>
      </c>
      <c r="C155" s="44">
        <v>4082.178</v>
      </c>
      <c r="D155" s="44">
        <v>4008.709</v>
      </c>
      <c r="E155" s="44">
        <v>2871.266</v>
      </c>
      <c r="F155" s="44">
        <v>3288.806</v>
      </c>
      <c r="G155" s="44">
        <v>2624.873</v>
      </c>
      <c r="H155" s="44">
        <v>2974.247</v>
      </c>
      <c r="I155" s="44">
        <v>2624.29</v>
      </c>
      <c r="J155" s="44">
        <v>1736.781</v>
      </c>
      <c r="K155" s="61">
        <v>710.428</v>
      </c>
      <c r="L155" s="12"/>
      <c r="M155" s="6"/>
      <c r="N155" s="6"/>
      <c r="O155" s="6"/>
      <c r="P155" s="6"/>
      <c r="Q155" s="6"/>
      <c r="R155" s="5">
        <v>543696</v>
      </c>
      <c r="S155" s="5">
        <v>515408</v>
      </c>
      <c r="T155" s="8" t="e">
        <f>R155/(1000*#REF!)</f>
        <v>#REF!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.75">
      <c r="A156" s="45">
        <v>1966</v>
      </c>
      <c r="B156" s="44">
        <f t="shared" si="5"/>
        <v>25120.445</v>
      </c>
      <c r="C156" s="44">
        <v>4100.657</v>
      </c>
      <c r="D156" s="44">
        <v>4112.825</v>
      </c>
      <c r="E156" s="44">
        <v>2877.91</v>
      </c>
      <c r="F156" s="44">
        <v>3260.329</v>
      </c>
      <c r="G156" s="44">
        <v>2753.744</v>
      </c>
      <c r="H156" s="44">
        <v>2869.339</v>
      </c>
      <c r="I156" s="44">
        <v>2658.37</v>
      </c>
      <c r="J156" s="44">
        <v>1756.068</v>
      </c>
      <c r="K156" s="61">
        <v>731.203</v>
      </c>
      <c r="L156" s="12"/>
      <c r="M156" s="6"/>
      <c r="N156" s="6"/>
      <c r="O156" s="6"/>
      <c r="P156" s="6"/>
      <c r="Q156" s="6"/>
      <c r="R156" s="5">
        <v>528782</v>
      </c>
      <c r="S156" s="5">
        <v>500781</v>
      </c>
      <c r="T156" s="8" t="e">
        <f>R156/(1000*#REF!)</f>
        <v>#REF!</v>
      </c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.75">
      <c r="A157" s="45">
        <v>1967</v>
      </c>
      <c r="B157" s="44">
        <f t="shared" si="5"/>
        <v>25331.362</v>
      </c>
      <c r="C157" s="44">
        <v>4119.121</v>
      </c>
      <c r="D157" s="44">
        <v>4122.739</v>
      </c>
      <c r="E157" s="44">
        <v>2980.211</v>
      </c>
      <c r="F157" s="44">
        <v>3234.938</v>
      </c>
      <c r="G157" s="44">
        <v>2921.692</v>
      </c>
      <c r="H157" s="44">
        <v>2724.924</v>
      </c>
      <c r="I157" s="44">
        <v>2675.571</v>
      </c>
      <c r="J157" s="44">
        <v>1797.669</v>
      </c>
      <c r="K157" s="61">
        <v>754.497</v>
      </c>
      <c r="L157" s="12"/>
      <c r="M157" s="6"/>
      <c r="N157" s="6"/>
      <c r="O157" s="6"/>
      <c r="P157" s="6"/>
      <c r="Q157" s="6"/>
      <c r="R157" s="5">
        <v>543033</v>
      </c>
      <c r="S157" s="5">
        <v>516106</v>
      </c>
      <c r="T157" s="8" t="e">
        <f>R157/(1000*#REF!)</f>
        <v>#REF!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.75">
      <c r="A158" s="45">
        <v>1968</v>
      </c>
      <c r="B158" s="44">
        <f t="shared" si="5"/>
        <v>25509.706</v>
      </c>
      <c r="C158" s="44">
        <v>4119.812</v>
      </c>
      <c r="D158" s="44">
        <v>4112.409</v>
      </c>
      <c r="E158" s="44">
        <v>3106.811</v>
      </c>
      <c r="F158" s="44">
        <v>3204.714</v>
      </c>
      <c r="G158" s="44">
        <v>3076.424</v>
      </c>
      <c r="H158" s="44">
        <v>2592.778</v>
      </c>
      <c r="I158" s="44">
        <v>2687.918</v>
      </c>
      <c r="J158" s="44">
        <v>1831.329</v>
      </c>
      <c r="K158" s="61">
        <v>777.511</v>
      </c>
      <c r="L158" s="12"/>
      <c r="M158" s="6"/>
      <c r="N158" s="6"/>
      <c r="O158" s="6"/>
      <c r="P158" s="6"/>
      <c r="Q158" s="6"/>
      <c r="R158" s="5">
        <v>553441</v>
      </c>
      <c r="S158" s="5">
        <v>526636</v>
      </c>
      <c r="T158" s="8" t="e">
        <f>R158/(1000*#REF!)</f>
        <v>#REF!</v>
      </c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.75">
      <c r="A159" s="45">
        <v>1969</v>
      </c>
      <c r="B159" s="44">
        <f t="shared" si="5"/>
        <v>25690.133</v>
      </c>
      <c r="C159" s="44">
        <v>4123.861</v>
      </c>
      <c r="D159" s="44">
        <v>4098.285</v>
      </c>
      <c r="E159" s="44">
        <v>3248.17</v>
      </c>
      <c r="F159" s="44">
        <v>3169.17</v>
      </c>
      <c r="G159" s="44">
        <v>3213.101</v>
      </c>
      <c r="H159" s="44">
        <v>2473.846</v>
      </c>
      <c r="I159" s="44">
        <v>2709.324</v>
      </c>
      <c r="J159" s="44">
        <v>1856.392</v>
      </c>
      <c r="K159" s="61">
        <v>797.984</v>
      </c>
      <c r="L159" s="12"/>
      <c r="M159" s="6"/>
      <c r="N159" s="6"/>
      <c r="O159" s="6"/>
      <c r="P159" s="6"/>
      <c r="Q159" s="6"/>
      <c r="R159" s="5">
        <v>573335</v>
      </c>
      <c r="S159" s="5">
        <v>546809</v>
      </c>
      <c r="T159" s="8" t="e">
        <f>R159/(1000*#REF!)</f>
        <v>#REF!</v>
      </c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.75">
      <c r="A160" s="45">
        <v>1970</v>
      </c>
      <c r="B160" s="44">
        <f t="shared" si="5"/>
        <v>25872.696</v>
      </c>
      <c r="C160" s="44">
        <v>4121.82</v>
      </c>
      <c r="D160" s="44">
        <v>4097.221</v>
      </c>
      <c r="E160" s="44">
        <v>3390.252</v>
      </c>
      <c r="F160" s="44">
        <v>3139.096</v>
      </c>
      <c r="G160" s="44">
        <v>3323.66</v>
      </c>
      <c r="H160" s="44">
        <v>2380.849</v>
      </c>
      <c r="I160" s="44">
        <v>2720.096</v>
      </c>
      <c r="J160" s="44">
        <v>1879.708</v>
      </c>
      <c r="K160" s="61">
        <v>819.994</v>
      </c>
      <c r="L160" s="12"/>
      <c r="M160" s="6"/>
      <c r="N160" s="6"/>
      <c r="O160" s="6"/>
      <c r="P160" s="6"/>
      <c r="Q160" s="6"/>
      <c r="R160" s="5">
        <v>542277</v>
      </c>
      <c r="S160" s="5">
        <v>517180</v>
      </c>
      <c r="T160" s="8" t="e">
        <f>R160/(1000*#REF!)</f>
        <v>#REF!</v>
      </c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.75">
      <c r="A161" s="45">
        <v>1971</v>
      </c>
      <c r="B161" s="44">
        <f t="shared" si="5"/>
        <v>26086.867000000002</v>
      </c>
      <c r="C161" s="44">
        <v>4130.596</v>
      </c>
      <c r="D161" s="44">
        <v>4095.275</v>
      </c>
      <c r="E161" s="44">
        <v>3559.79</v>
      </c>
      <c r="F161" s="44">
        <v>3075.309</v>
      </c>
      <c r="G161" s="44">
        <v>3315.468</v>
      </c>
      <c r="H161" s="44">
        <v>2421.864</v>
      </c>
      <c r="I161" s="44">
        <v>2735.214</v>
      </c>
      <c r="J161" s="44">
        <v>1914.855</v>
      </c>
      <c r="K161" s="61">
        <v>838.496</v>
      </c>
      <c r="L161" s="12"/>
      <c r="M161" s="6"/>
      <c r="N161" s="6"/>
      <c r="O161" s="6"/>
      <c r="P161" s="6"/>
      <c r="Q161" s="6"/>
      <c r="R161" s="5">
        <v>554151</v>
      </c>
      <c r="S161" s="5">
        <v>529073</v>
      </c>
      <c r="T161" s="8" t="e">
        <f>R161/(1000*#REF!)</f>
        <v>#REF!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>
      <c r="A162" s="45">
        <v>1972</v>
      </c>
      <c r="B162" s="44">
        <f t="shared" si="5"/>
        <v>26307.370999999996</v>
      </c>
      <c r="C162" s="44">
        <v>4144.449</v>
      </c>
      <c r="D162" s="44">
        <v>4115.973</v>
      </c>
      <c r="E162" s="44">
        <v>3728.991</v>
      </c>
      <c r="F162" s="44">
        <v>3005.186</v>
      </c>
      <c r="G162" s="44">
        <v>3306.224</v>
      </c>
      <c r="H162" s="44">
        <v>2470.465</v>
      </c>
      <c r="I162" s="44">
        <v>2724.622</v>
      </c>
      <c r="J162" s="44">
        <v>1954.325</v>
      </c>
      <c r="K162" s="61">
        <v>857.136</v>
      </c>
      <c r="L162" s="12"/>
      <c r="M162" s="6"/>
      <c r="N162" s="6"/>
      <c r="O162" s="6"/>
      <c r="P162" s="6"/>
      <c r="Q162" s="6"/>
      <c r="R162" s="5">
        <v>549900</v>
      </c>
      <c r="S162" s="5">
        <v>525941</v>
      </c>
      <c r="T162" s="8" t="e">
        <f>R162/(1000*#REF!)</f>
        <v>#REF!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>
      <c r="A163" s="45">
        <v>1973</v>
      </c>
      <c r="B163" s="44">
        <f t="shared" si="5"/>
        <v>26508.831000000002</v>
      </c>
      <c r="C163" s="44">
        <v>4153.797</v>
      </c>
      <c r="D163" s="44">
        <v>4124.782</v>
      </c>
      <c r="E163" s="44">
        <v>3871.788</v>
      </c>
      <c r="F163" s="44">
        <v>2956.434</v>
      </c>
      <c r="G163" s="44">
        <v>3305.806</v>
      </c>
      <c r="H163" s="44">
        <v>2492.061</v>
      </c>
      <c r="I163" s="44">
        <v>2728.974</v>
      </c>
      <c r="J163" s="44">
        <v>1996.702</v>
      </c>
      <c r="K163" s="61">
        <v>878.487</v>
      </c>
      <c r="L163" s="12"/>
      <c r="M163" s="6"/>
      <c r="N163" s="6"/>
      <c r="O163" s="6"/>
      <c r="P163" s="6"/>
      <c r="Q163" s="6"/>
      <c r="R163" s="5">
        <v>558782</v>
      </c>
      <c r="S163" s="5">
        <v>535526</v>
      </c>
      <c r="T163" s="8" t="e">
        <f>R163/(1000*#REF!)</f>
        <v>#REF!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>
      <c r="A164" s="45">
        <v>1974</v>
      </c>
      <c r="B164" s="44">
        <f t="shared" si="5"/>
        <v>26690.879999999997</v>
      </c>
      <c r="C164" s="44">
        <v>4137.752</v>
      </c>
      <c r="D164" s="44">
        <v>4155.721</v>
      </c>
      <c r="E164" s="44">
        <v>3985.528</v>
      </c>
      <c r="F164" s="44">
        <v>2942.986</v>
      </c>
      <c r="G164" s="44">
        <v>3293.79</v>
      </c>
      <c r="H164" s="44">
        <v>2515.173</v>
      </c>
      <c r="I164" s="44">
        <v>2733.709</v>
      </c>
      <c r="J164" s="44">
        <v>2024.796</v>
      </c>
      <c r="K164" s="61">
        <v>901.425</v>
      </c>
      <c r="L164" s="12"/>
      <c r="M164" s="6"/>
      <c r="N164" s="6"/>
      <c r="O164" s="6"/>
      <c r="P164" s="6"/>
      <c r="Q164" s="6"/>
      <c r="R164" s="5">
        <v>552551</v>
      </c>
      <c r="S164" s="5">
        <v>531104</v>
      </c>
      <c r="T164" s="8" t="e">
        <f>R164/(1000*#REF!)</f>
        <v>#REF!</v>
      </c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>
      <c r="A165" s="45">
        <v>1975</v>
      </c>
      <c r="B165" s="44">
        <f t="shared" si="5"/>
        <v>26832.395000000004</v>
      </c>
      <c r="C165" s="44">
        <v>4083.942</v>
      </c>
      <c r="D165" s="44">
        <v>4180.888</v>
      </c>
      <c r="E165" s="44">
        <v>4100.205</v>
      </c>
      <c r="F165" s="44">
        <v>2928.328</v>
      </c>
      <c r="G165" s="44">
        <v>3283.713</v>
      </c>
      <c r="H165" s="44">
        <v>2538.765</v>
      </c>
      <c r="I165" s="44">
        <v>2735.489</v>
      </c>
      <c r="J165" s="44">
        <v>2054.949</v>
      </c>
      <c r="K165" s="61">
        <v>926.116</v>
      </c>
      <c r="L165" s="12"/>
      <c r="M165" s="6"/>
      <c r="N165" s="6"/>
      <c r="O165" s="6"/>
      <c r="P165" s="6"/>
      <c r="Q165" s="6"/>
      <c r="R165" s="5">
        <v>560353</v>
      </c>
      <c r="S165" s="5">
        <v>540998</v>
      </c>
      <c r="T165" s="8" t="e">
        <f>R165/(1000*#REF!)</f>
        <v>#REF!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>
      <c r="A166" s="45">
        <v>1976</v>
      </c>
      <c r="B166" s="44">
        <f t="shared" si="5"/>
        <v>26951.774</v>
      </c>
      <c r="C166" s="44">
        <v>4030.425</v>
      </c>
      <c r="D166" s="44">
        <v>4191.247</v>
      </c>
      <c r="E166" s="44">
        <v>4201.582</v>
      </c>
      <c r="F166" s="44">
        <v>2938.889</v>
      </c>
      <c r="G166" s="44">
        <v>3250.193</v>
      </c>
      <c r="H166" s="44">
        <v>2664.328</v>
      </c>
      <c r="I166" s="44">
        <v>2643.224</v>
      </c>
      <c r="J166" s="44">
        <v>2088.724</v>
      </c>
      <c r="K166" s="61">
        <v>943.162</v>
      </c>
      <c r="L166" s="12"/>
      <c r="M166" s="6"/>
      <c r="N166" s="6"/>
      <c r="O166" s="6"/>
      <c r="P166" s="6"/>
      <c r="Q166" s="6"/>
      <c r="R166" s="5">
        <v>557114</v>
      </c>
      <c r="S166" s="5">
        <v>539260</v>
      </c>
      <c r="T166" s="8" t="e">
        <f>R166/(1000*#REF!)</f>
        <v>#REF!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>
      <c r="A167" s="45">
        <v>1977</v>
      </c>
      <c r="B167" s="44">
        <f t="shared" si="5"/>
        <v>27080.428</v>
      </c>
      <c r="C167" s="44">
        <v>3964.523</v>
      </c>
      <c r="D167" s="44">
        <v>4204.054</v>
      </c>
      <c r="E167" s="44">
        <v>4219.873</v>
      </c>
      <c r="F167" s="44">
        <v>3049.205</v>
      </c>
      <c r="G167" s="44">
        <v>3220.102</v>
      </c>
      <c r="H167" s="44">
        <v>2827.613</v>
      </c>
      <c r="I167" s="44">
        <v>2510.052</v>
      </c>
      <c r="J167" s="44">
        <v>2112.335</v>
      </c>
      <c r="K167" s="61">
        <v>972.671</v>
      </c>
      <c r="L167" s="12"/>
      <c r="M167" s="6"/>
      <c r="N167" s="6"/>
      <c r="O167" s="6"/>
      <c r="P167" s="6"/>
      <c r="Q167" s="6"/>
      <c r="R167" s="5">
        <v>536221</v>
      </c>
      <c r="S167" s="5">
        <v>518976</v>
      </c>
      <c r="T167" s="8" t="e">
        <f>R167/(1000*#REF!)</f>
        <v>#REF!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>
      <c r="A168" s="45">
        <v>1978</v>
      </c>
      <c r="B168" s="44">
        <f t="shared" si="5"/>
        <v>27224.841000000004</v>
      </c>
      <c r="C168" s="44">
        <v>3918.341</v>
      </c>
      <c r="D168" s="44">
        <v>4203.985</v>
      </c>
      <c r="E168" s="44">
        <v>4217.924</v>
      </c>
      <c r="F168" s="44">
        <v>3181.706</v>
      </c>
      <c r="G168" s="44">
        <v>3190.622</v>
      </c>
      <c r="H168" s="44">
        <v>2977.416</v>
      </c>
      <c r="I168" s="44">
        <v>2389.956</v>
      </c>
      <c r="J168" s="44">
        <v>2138.729</v>
      </c>
      <c r="K168" s="61">
        <v>1006.162</v>
      </c>
      <c r="L168" s="12"/>
      <c r="M168" s="6"/>
      <c r="N168" s="6"/>
      <c r="O168" s="6"/>
      <c r="P168" s="6"/>
      <c r="Q168" s="6"/>
      <c r="R168" s="5">
        <v>546916</v>
      </c>
      <c r="S168" s="5">
        <v>530635</v>
      </c>
      <c r="T168" s="8" t="e">
        <f>R168/(1000*#REF!)</f>
        <v>#REF!</v>
      </c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>
      <c r="A169" s="45">
        <v>1979</v>
      </c>
      <c r="B169" s="44">
        <f t="shared" si="5"/>
        <v>27347.547999999995</v>
      </c>
      <c r="C169" s="44">
        <v>3866.947</v>
      </c>
      <c r="D169" s="44">
        <v>4204.142</v>
      </c>
      <c r="E169" s="44">
        <v>4203.256</v>
      </c>
      <c r="F169" s="44">
        <v>3320.459</v>
      </c>
      <c r="G169" s="44">
        <v>3153.907</v>
      </c>
      <c r="H169" s="44">
        <v>3110.333</v>
      </c>
      <c r="I169" s="44">
        <v>2281.407</v>
      </c>
      <c r="J169" s="44">
        <v>2172.978</v>
      </c>
      <c r="K169" s="61">
        <v>1034.119</v>
      </c>
      <c r="L169" s="12"/>
      <c r="M169" s="6"/>
      <c r="N169" s="6"/>
      <c r="O169" s="6"/>
      <c r="P169" s="6"/>
      <c r="Q169" s="6"/>
      <c r="R169" s="5">
        <v>541805</v>
      </c>
      <c r="S169" s="5">
        <v>525998</v>
      </c>
      <c r="T169" s="8" t="e">
        <f>R169/(1000*#REF!)</f>
        <v>#REF!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>
      <c r="A170" s="45">
        <v>1980</v>
      </c>
      <c r="B170" s="44">
        <f t="shared" si="5"/>
        <v>27487.598</v>
      </c>
      <c r="C170" s="44">
        <v>3824.508</v>
      </c>
      <c r="D170" s="44">
        <v>4199.31</v>
      </c>
      <c r="E170" s="44">
        <v>4196.773</v>
      </c>
      <c r="F170" s="44">
        <v>3461.021</v>
      </c>
      <c r="G170" s="44">
        <v>3122.661</v>
      </c>
      <c r="H170" s="44">
        <v>3216.544</v>
      </c>
      <c r="I170" s="44">
        <v>2197.618</v>
      </c>
      <c r="J170" s="44">
        <v>2201.561</v>
      </c>
      <c r="K170" s="61">
        <v>1067.602</v>
      </c>
      <c r="L170" s="12"/>
      <c r="M170" s="6"/>
      <c r="N170" s="6"/>
      <c r="O170" s="6"/>
      <c r="P170" s="6"/>
      <c r="Q170" s="6"/>
      <c r="R170" s="5">
        <v>547107</v>
      </c>
      <c r="S170" s="5">
        <v>530809</v>
      </c>
      <c r="T170" s="8" t="e">
        <f>R170/(1000*#REF!)</f>
        <v>#REF!</v>
      </c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>
      <c r="A171" s="45">
        <v>1981</v>
      </c>
      <c r="B171" s="44">
        <f t="shared" si="5"/>
        <v>27647.654000000006</v>
      </c>
      <c r="C171" s="44">
        <v>3800.365</v>
      </c>
      <c r="D171" s="44">
        <v>4201.434</v>
      </c>
      <c r="E171" s="44">
        <v>4187.934</v>
      </c>
      <c r="F171" s="44">
        <v>3626.075</v>
      </c>
      <c r="G171" s="44">
        <v>3056.251</v>
      </c>
      <c r="H171" s="44">
        <v>3206.466</v>
      </c>
      <c r="I171" s="44">
        <v>2242.688</v>
      </c>
      <c r="J171" s="44">
        <v>2226.112</v>
      </c>
      <c r="K171" s="61">
        <v>1100.329</v>
      </c>
      <c r="L171" s="12"/>
      <c r="M171" s="6"/>
      <c r="N171" s="6"/>
      <c r="O171" s="6"/>
      <c r="P171" s="6"/>
      <c r="Q171" s="6"/>
      <c r="R171" s="5">
        <v>554823</v>
      </c>
      <c r="S171" s="5">
        <v>539103</v>
      </c>
      <c r="T171" s="8" t="e">
        <f>R171/(1000*#REF!)</f>
        <v>#REF!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>
      <c r="A172" s="45">
        <v>1982</v>
      </c>
      <c r="B172" s="44">
        <f t="shared" si="5"/>
        <v>27804.800000000003</v>
      </c>
      <c r="C172" s="44">
        <v>3762.638</v>
      </c>
      <c r="D172" s="44">
        <v>4209.585</v>
      </c>
      <c r="E172" s="44">
        <v>4201.685</v>
      </c>
      <c r="F172" s="44">
        <v>3790.683</v>
      </c>
      <c r="G172" s="44">
        <v>2983.548</v>
      </c>
      <c r="H172" s="44">
        <v>3195.093</v>
      </c>
      <c r="I172" s="44">
        <v>2295.444</v>
      </c>
      <c r="J172" s="44">
        <v>2228.222</v>
      </c>
      <c r="K172" s="61">
        <v>1137.902</v>
      </c>
      <c r="L172" s="12"/>
      <c r="M172" s="6"/>
      <c r="N172" s="6"/>
      <c r="O172" s="6"/>
      <c r="P172" s="6"/>
      <c r="Q172" s="6"/>
      <c r="R172" s="5">
        <v>543104</v>
      </c>
      <c r="S172" s="5">
        <v>528060</v>
      </c>
      <c r="T172" s="8" t="e">
        <f>R172/(1000*#REF!)</f>
        <v>#REF!</v>
      </c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>
      <c r="A173" s="45">
        <v>1983</v>
      </c>
      <c r="B173" s="44">
        <f t="shared" si="5"/>
        <v>27978.467999999997</v>
      </c>
      <c r="C173" s="44">
        <v>3730.087</v>
      </c>
      <c r="D173" s="44">
        <v>4229.651</v>
      </c>
      <c r="E173" s="44">
        <v>4205.47</v>
      </c>
      <c r="F173" s="44">
        <v>3935.072</v>
      </c>
      <c r="G173" s="44">
        <v>2938.009</v>
      </c>
      <c r="H173" s="44">
        <v>3193.878</v>
      </c>
      <c r="I173" s="44">
        <v>2323.751</v>
      </c>
      <c r="J173" s="44">
        <v>2242.591</v>
      </c>
      <c r="K173" s="61">
        <v>1179.959</v>
      </c>
      <c r="L173" s="12"/>
      <c r="M173" s="6"/>
      <c r="N173" s="6"/>
      <c r="O173" s="6"/>
      <c r="P173" s="6"/>
      <c r="Q173" s="6"/>
      <c r="R173" s="5">
        <v>559655</v>
      </c>
      <c r="S173" s="5">
        <v>545495</v>
      </c>
      <c r="T173" s="8" t="e">
        <f>R173/(1000*#REF!)</f>
        <v>#REF!</v>
      </c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>
      <c r="A174" s="45">
        <v>1984</v>
      </c>
      <c r="B174" s="44">
        <f t="shared" si="5"/>
        <v>28117.576</v>
      </c>
      <c r="C174" s="44">
        <v>3683.151</v>
      </c>
      <c r="D174" s="44">
        <v>4225.561</v>
      </c>
      <c r="E174" s="44">
        <v>4230.05</v>
      </c>
      <c r="F174" s="44">
        <v>4051.19</v>
      </c>
      <c r="G174" s="44">
        <v>2928.138</v>
      </c>
      <c r="H174" s="44">
        <v>3179.821</v>
      </c>
      <c r="I174" s="44">
        <v>2353.699</v>
      </c>
      <c r="J174" s="44">
        <v>2255.451</v>
      </c>
      <c r="K174" s="61">
        <v>1210.515</v>
      </c>
      <c r="L174" s="12"/>
      <c r="M174" s="6"/>
      <c r="N174" s="6"/>
      <c r="O174" s="6"/>
      <c r="P174" s="6"/>
      <c r="Q174" s="6"/>
      <c r="R174" s="5">
        <v>542490</v>
      </c>
      <c r="S174" s="5">
        <v>529454</v>
      </c>
      <c r="T174" s="8" t="e">
        <f>R174/(1000*#REF!)</f>
        <v>#REF!</v>
      </c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>
      <c r="A175" s="45">
        <v>1985</v>
      </c>
      <c r="B175" s="44">
        <f t="shared" si="5"/>
        <v>28267.183</v>
      </c>
      <c r="C175" s="44">
        <v>3666.655</v>
      </c>
      <c r="D175" s="44">
        <v>4189.961</v>
      </c>
      <c r="E175" s="44">
        <v>4252.437</v>
      </c>
      <c r="F175" s="44">
        <v>4167.024</v>
      </c>
      <c r="G175" s="44">
        <v>2919.711</v>
      </c>
      <c r="H175" s="44">
        <v>3171.416</v>
      </c>
      <c r="I175" s="44">
        <v>2384.372</v>
      </c>
      <c r="J175" s="44">
        <v>2267.131</v>
      </c>
      <c r="K175" s="61">
        <v>1248.476</v>
      </c>
      <c r="L175" s="12"/>
      <c r="M175" s="6"/>
      <c r="N175" s="6"/>
      <c r="O175" s="6"/>
      <c r="P175" s="6"/>
      <c r="Q175" s="6"/>
      <c r="R175" s="5">
        <v>552496</v>
      </c>
      <c r="S175" s="5">
        <v>539735</v>
      </c>
      <c r="T175" s="8" t="e">
        <f>R175/(1000*#REF!)</f>
        <v>#REF!</v>
      </c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>
      <c r="A176" s="45">
        <v>1986</v>
      </c>
      <c r="B176" s="44">
        <f t="shared" si="5"/>
        <v>28408.898</v>
      </c>
      <c r="C176" s="44">
        <v>3677.074</v>
      </c>
      <c r="D176" s="44">
        <v>4135.091</v>
      </c>
      <c r="E176" s="44">
        <v>4265.577</v>
      </c>
      <c r="F176" s="44">
        <v>4279.307</v>
      </c>
      <c r="G176" s="44">
        <v>2926.282</v>
      </c>
      <c r="H176" s="44">
        <v>3146.122</v>
      </c>
      <c r="I176" s="44">
        <v>2506.832</v>
      </c>
      <c r="J176" s="44">
        <v>2191.076</v>
      </c>
      <c r="K176" s="61">
        <v>1281.537</v>
      </c>
      <c r="L176" s="12"/>
      <c r="M176" s="6"/>
      <c r="N176" s="6"/>
      <c r="O176" s="6"/>
      <c r="P176" s="6"/>
      <c r="Q176" s="6"/>
      <c r="R176" s="5">
        <v>546926</v>
      </c>
      <c r="S176" s="5">
        <v>534434</v>
      </c>
      <c r="T176" s="8" t="e">
        <f>R176/(1000*#REF!)</f>
        <v>#REF!</v>
      </c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>
      <c r="A177" s="45">
        <v>1987</v>
      </c>
      <c r="B177" s="44">
        <f t="shared" si="5"/>
        <v>28556.02</v>
      </c>
      <c r="C177" s="44">
        <v>3703.571</v>
      </c>
      <c r="D177" s="44">
        <v>4069.457</v>
      </c>
      <c r="E177" s="44">
        <v>4276.236</v>
      </c>
      <c r="F177" s="44">
        <v>4295.312</v>
      </c>
      <c r="G177" s="44">
        <v>3031.495</v>
      </c>
      <c r="H177" s="44">
        <v>3121.375</v>
      </c>
      <c r="I177" s="44">
        <v>2661.086</v>
      </c>
      <c r="J177" s="44">
        <v>2080.856</v>
      </c>
      <c r="K177" s="61">
        <v>1316.632</v>
      </c>
      <c r="L177" s="12"/>
      <c r="M177" s="6"/>
      <c r="N177" s="6"/>
      <c r="O177" s="6"/>
      <c r="P177" s="6"/>
      <c r="Q177" s="6"/>
      <c r="R177" s="5">
        <v>527466</v>
      </c>
      <c r="S177" s="5">
        <v>515743</v>
      </c>
      <c r="T177" s="8" t="e">
        <f>R177/(1000*#REF!)</f>
        <v>#REF!</v>
      </c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>
      <c r="A178" s="45">
        <v>1988</v>
      </c>
      <c r="B178" s="44">
        <f t="shared" si="5"/>
        <v>28710.511000000002</v>
      </c>
      <c r="C178" s="44">
        <v>3716.316</v>
      </c>
      <c r="D178" s="44">
        <v>4025.799</v>
      </c>
      <c r="E178" s="44">
        <v>4272.557</v>
      </c>
      <c r="F178" s="44">
        <v>4295.064</v>
      </c>
      <c r="G178" s="44">
        <v>3161.515</v>
      </c>
      <c r="H178" s="44">
        <v>3095.397</v>
      </c>
      <c r="I178" s="44">
        <v>2802.488</v>
      </c>
      <c r="J178" s="44">
        <v>1983.549</v>
      </c>
      <c r="K178" s="61">
        <v>1357.826</v>
      </c>
      <c r="L178" s="12"/>
      <c r="M178" s="6"/>
      <c r="N178" s="6"/>
      <c r="O178" s="6"/>
      <c r="P178" s="6"/>
      <c r="Q178" s="6"/>
      <c r="R178" s="5">
        <v>524600</v>
      </c>
      <c r="S178" s="5">
        <v>512884</v>
      </c>
      <c r="T178" s="8" t="e">
        <f>R178/(1000*#REF!)</f>
        <v>#REF!</v>
      </c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>
      <c r="A179" s="45">
        <v>1989</v>
      </c>
      <c r="B179" s="44">
        <f t="shared" si="5"/>
        <v>28871.196</v>
      </c>
      <c r="C179" s="44">
        <v>3734.805</v>
      </c>
      <c r="D179" s="44">
        <v>3978.986</v>
      </c>
      <c r="E179" s="44">
        <v>4272.779</v>
      </c>
      <c r="F179" s="44">
        <v>4287.764</v>
      </c>
      <c r="G179" s="44">
        <v>3300.555</v>
      </c>
      <c r="H179" s="44">
        <v>3063.173</v>
      </c>
      <c r="I179" s="44">
        <v>2929.256</v>
      </c>
      <c r="J179" s="44">
        <v>1899.508</v>
      </c>
      <c r="K179" s="61">
        <v>1404.37</v>
      </c>
      <c r="L179" s="12"/>
      <c r="M179" s="6"/>
      <c r="N179" s="6"/>
      <c r="O179" s="6"/>
      <c r="P179" s="6"/>
      <c r="Q179" s="6"/>
      <c r="R179" s="5">
        <v>529283</v>
      </c>
      <c r="S179" s="5">
        <v>517913</v>
      </c>
      <c r="T179" s="8" t="e">
        <f>R179/(1000*#REF!)</f>
        <v>#REF!</v>
      </c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>
      <c r="A180" s="45">
        <v>1990</v>
      </c>
      <c r="B180" s="44">
        <f t="shared" si="5"/>
        <v>29032.999999999996</v>
      </c>
      <c r="C180" s="44">
        <v>3743.307</v>
      </c>
      <c r="D180" s="44">
        <v>3936.665</v>
      </c>
      <c r="E180" s="44">
        <v>4272.594</v>
      </c>
      <c r="F180" s="44">
        <v>4289.357</v>
      </c>
      <c r="G180" s="44">
        <v>3439.849</v>
      </c>
      <c r="H180" s="44">
        <v>3036.024</v>
      </c>
      <c r="I180" s="44">
        <v>3030.69</v>
      </c>
      <c r="J180" s="44">
        <v>1839.59</v>
      </c>
      <c r="K180" s="61">
        <v>1444.924</v>
      </c>
      <c r="L180" s="12"/>
      <c r="M180" s="6"/>
      <c r="N180" s="6"/>
      <c r="O180" s="6"/>
      <c r="P180" s="6"/>
      <c r="Q180" s="6"/>
      <c r="R180" s="5">
        <v>526201</v>
      </c>
      <c r="S180" s="5">
        <v>515315</v>
      </c>
      <c r="T180" s="8" t="e">
        <f>R180/(1000*#REF!)</f>
        <v>#REF!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>
      <c r="A181" s="45">
        <v>1991</v>
      </c>
      <c r="B181" s="44">
        <f t="shared" si="5"/>
        <v>29172.305</v>
      </c>
      <c r="C181" s="44">
        <v>3720.588</v>
      </c>
      <c r="D181" s="44">
        <v>3903.501</v>
      </c>
      <c r="E181" s="44">
        <v>4272.07</v>
      </c>
      <c r="F181" s="44">
        <v>4282.359</v>
      </c>
      <c r="G181" s="44">
        <v>3606.058</v>
      </c>
      <c r="H181" s="44">
        <v>2971.567</v>
      </c>
      <c r="I181" s="44">
        <v>3028.268</v>
      </c>
      <c r="J181" s="44">
        <v>1899.337</v>
      </c>
      <c r="K181" s="61">
        <v>1488.557</v>
      </c>
      <c r="L181" s="12"/>
      <c r="M181" s="6"/>
      <c r="N181" s="6"/>
      <c r="O181" s="6"/>
      <c r="P181" s="6"/>
      <c r="Q181" s="6"/>
      <c r="R181" s="5">
        <v>524685</v>
      </c>
      <c r="S181" s="5">
        <v>513953</v>
      </c>
      <c r="T181" s="8" t="e">
        <f>R181/(1000*#REF!)</f>
        <v>#REF!</v>
      </c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>
      <c r="A182" s="45">
        <v>1992</v>
      </c>
      <c r="B182" s="44">
        <f t="shared" si="5"/>
        <v>29315.412000000004</v>
      </c>
      <c r="C182" s="44">
        <v>3698.9</v>
      </c>
      <c r="D182" s="44">
        <v>3859.407</v>
      </c>
      <c r="E182" s="44">
        <v>4281.323</v>
      </c>
      <c r="F182" s="44">
        <v>4296.362</v>
      </c>
      <c r="G182" s="44">
        <v>3770.378</v>
      </c>
      <c r="H182" s="44">
        <v>2899.884</v>
      </c>
      <c r="I182" s="44">
        <v>3021.561</v>
      </c>
      <c r="J182" s="44">
        <v>1963.021</v>
      </c>
      <c r="K182" s="61">
        <v>1524.576</v>
      </c>
      <c r="L182" s="12"/>
      <c r="M182" s="6"/>
      <c r="N182" s="6"/>
      <c r="O182" s="6"/>
      <c r="P182" s="6"/>
      <c r="Q182" s="6"/>
      <c r="R182" s="5">
        <v>521530</v>
      </c>
      <c r="S182" s="5">
        <v>511671</v>
      </c>
      <c r="T182" s="8" t="e">
        <f>R182/(1000*#REF!)</f>
        <v>#REF!</v>
      </c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>
      <c r="A183" s="45">
        <v>1993</v>
      </c>
      <c r="B183" s="44">
        <f t="shared" si="5"/>
        <v>29453.716</v>
      </c>
      <c r="C183" s="44">
        <v>3671.743</v>
      </c>
      <c r="D183" s="44">
        <v>3816.321</v>
      </c>
      <c r="E183" s="44">
        <v>4293.288</v>
      </c>
      <c r="F183" s="44">
        <v>4299.642</v>
      </c>
      <c r="G183" s="44">
        <v>3914.901</v>
      </c>
      <c r="H183" s="44">
        <v>2856.114</v>
      </c>
      <c r="I183" s="44">
        <v>3023.806</v>
      </c>
      <c r="J183" s="44">
        <v>2004.465</v>
      </c>
      <c r="K183" s="61">
        <v>1573.436</v>
      </c>
      <c r="L183" s="12"/>
      <c r="M183" s="6"/>
      <c r="N183" s="6"/>
      <c r="O183" s="6"/>
      <c r="P183" s="6"/>
      <c r="Q183" s="6"/>
      <c r="R183" s="5">
        <v>532263</v>
      </c>
      <c r="S183" s="5">
        <v>522976</v>
      </c>
      <c r="T183" s="8" t="e">
        <f>R183/(1000*#REF!)</f>
        <v>#REF!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>
      <c r="A184" s="45">
        <v>1994</v>
      </c>
      <c r="B184" s="44">
        <f t="shared" si="5"/>
        <v>29565.565000000002</v>
      </c>
      <c r="C184" s="44">
        <v>3652.836</v>
      </c>
      <c r="D184" s="44">
        <v>3761.883</v>
      </c>
      <c r="E184" s="44">
        <v>4276.668</v>
      </c>
      <c r="F184" s="44">
        <v>4323.403</v>
      </c>
      <c r="G184" s="44">
        <v>4031.514</v>
      </c>
      <c r="H184" s="44">
        <v>2847.129</v>
      </c>
      <c r="I184" s="44">
        <v>3012.896</v>
      </c>
      <c r="J184" s="44">
        <v>2045.77</v>
      </c>
      <c r="K184" s="61">
        <v>1613.466</v>
      </c>
      <c r="L184" s="12"/>
      <c r="M184" s="6"/>
      <c r="N184" s="6"/>
      <c r="O184" s="6"/>
      <c r="P184" s="6"/>
      <c r="Q184" s="6"/>
      <c r="R184" s="5">
        <v>519965</v>
      </c>
      <c r="S184" s="5">
        <v>511467</v>
      </c>
      <c r="T184" s="8" t="e">
        <f>R184/(1000*#REF!)</f>
        <v>#REF!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>
      <c r="A185" s="45">
        <v>1995</v>
      </c>
      <c r="B185" s="44">
        <f t="shared" si="5"/>
        <v>29674.479</v>
      </c>
      <c r="C185" s="44">
        <v>3627.368</v>
      </c>
      <c r="D185" s="44">
        <v>3742.341</v>
      </c>
      <c r="E185" s="44">
        <v>4222.062</v>
      </c>
      <c r="F185" s="44">
        <v>4341.387</v>
      </c>
      <c r="G185" s="44">
        <v>4147.694</v>
      </c>
      <c r="H185" s="44">
        <v>2841.886</v>
      </c>
      <c r="I185" s="44">
        <v>3006.268</v>
      </c>
      <c r="J185" s="44">
        <v>2087.668</v>
      </c>
      <c r="K185" s="61">
        <v>1657.805</v>
      </c>
      <c r="L185" s="12"/>
      <c r="M185" s="6"/>
      <c r="N185" s="6"/>
      <c r="O185" s="6"/>
      <c r="P185" s="6"/>
      <c r="Q185" s="6"/>
      <c r="R185" s="5">
        <v>531618</v>
      </c>
      <c r="S185" s="5">
        <v>523894</v>
      </c>
      <c r="T185" s="8" t="e">
        <f>R185/(1000*#REF!)</f>
        <v>#REF!</v>
      </c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>
      <c r="A186" s="45">
        <v>1996</v>
      </c>
      <c r="B186" s="44">
        <f t="shared" si="5"/>
        <v>29780.507999999998</v>
      </c>
      <c r="C186" s="44">
        <v>3607.47</v>
      </c>
      <c r="D186" s="44">
        <v>3750.017</v>
      </c>
      <c r="E186" s="44">
        <v>4150.987</v>
      </c>
      <c r="F186" s="44">
        <v>4349.518</v>
      </c>
      <c r="G186" s="44">
        <v>4260.328</v>
      </c>
      <c r="H186" s="44">
        <v>2850.685</v>
      </c>
      <c r="I186" s="44">
        <v>2983.442</v>
      </c>
      <c r="J186" s="44">
        <v>2200.444</v>
      </c>
      <c r="K186" s="61">
        <v>1627.617</v>
      </c>
      <c r="L186" s="12"/>
      <c r="M186" s="6"/>
      <c r="N186" s="6"/>
      <c r="O186" s="6"/>
      <c r="P186" s="6"/>
      <c r="Q186" s="6"/>
      <c r="R186" s="5">
        <v>535775</v>
      </c>
      <c r="S186" s="5">
        <v>528256</v>
      </c>
      <c r="T186" s="8" t="e">
        <f>R186/(1000*#REF!)</f>
        <v>#REF!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>
      <c r="A187" s="45">
        <v>1997</v>
      </c>
      <c r="B187" s="44">
        <f t="shared" si="5"/>
        <v>29880.271</v>
      </c>
      <c r="C187" s="44">
        <v>3580.759</v>
      </c>
      <c r="D187" s="44">
        <v>3774.044</v>
      </c>
      <c r="E187" s="44">
        <v>4070.556</v>
      </c>
      <c r="F187" s="44">
        <v>4354.367</v>
      </c>
      <c r="G187" s="44">
        <v>4276.678</v>
      </c>
      <c r="H187" s="44">
        <v>2956.884</v>
      </c>
      <c r="I187" s="44">
        <v>2960.664</v>
      </c>
      <c r="J187" s="44">
        <v>2335.932</v>
      </c>
      <c r="K187" s="61">
        <v>1570.387</v>
      </c>
      <c r="L187" s="12"/>
      <c r="M187" s="6"/>
      <c r="N187" s="6"/>
      <c r="O187" s="6"/>
      <c r="P187" s="6"/>
      <c r="Q187" s="6"/>
      <c r="R187" s="5">
        <v>530319</v>
      </c>
      <c r="S187" s="5">
        <v>522888</v>
      </c>
      <c r="T187" s="8" t="e">
        <f>R187/(1000*#REF!)</f>
        <v>#REF!</v>
      </c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>
      <c r="A188" s="45">
        <f aca="true" t="shared" si="6" ref="A188:A219">A187+1</f>
        <v>1998</v>
      </c>
      <c r="B188" s="44">
        <f t="shared" si="5"/>
        <v>29982.781</v>
      </c>
      <c r="C188" s="44">
        <v>3556.701</v>
      </c>
      <c r="D188" s="44">
        <v>3784.332</v>
      </c>
      <c r="E188" s="44">
        <v>4016.754</v>
      </c>
      <c r="F188" s="44">
        <v>4343.656</v>
      </c>
      <c r="G188" s="44">
        <v>4276.576</v>
      </c>
      <c r="H188" s="44">
        <v>3087.451</v>
      </c>
      <c r="I188" s="44">
        <v>2936.298</v>
      </c>
      <c r="J188" s="44">
        <v>2458.341</v>
      </c>
      <c r="K188" s="61">
        <v>1522.672</v>
      </c>
      <c r="L188" s="1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>
      <c r="A189" s="45">
        <f t="shared" si="6"/>
        <v>1999</v>
      </c>
      <c r="B189" s="44">
        <f t="shared" si="5"/>
        <v>30090.468</v>
      </c>
      <c r="C189" s="44">
        <v>3537.348</v>
      </c>
      <c r="D189" s="44">
        <v>3798.063</v>
      </c>
      <c r="E189" s="44">
        <v>3964.674</v>
      </c>
      <c r="F189" s="44">
        <v>4334.238</v>
      </c>
      <c r="G189" s="44">
        <v>4268.549</v>
      </c>
      <c r="H189" s="44">
        <v>3224.657</v>
      </c>
      <c r="I189" s="44">
        <v>2906.854</v>
      </c>
      <c r="J189" s="44">
        <v>2566.756</v>
      </c>
      <c r="K189" s="61">
        <v>1489.329</v>
      </c>
      <c r="L189" s="1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>
      <c r="A190" s="45">
        <f t="shared" si="6"/>
        <v>2000</v>
      </c>
      <c r="B190" s="44">
        <f t="shared" si="5"/>
        <v>30270.049</v>
      </c>
      <c r="C190" s="44">
        <v>3537.707</v>
      </c>
      <c r="D190" s="44">
        <v>3810.682</v>
      </c>
      <c r="E190" s="44">
        <v>3930.705</v>
      </c>
      <c r="F190" s="44">
        <v>4330.766</v>
      </c>
      <c r="G190" s="44">
        <v>4277.318</v>
      </c>
      <c r="H190" s="44">
        <v>3367.048</v>
      </c>
      <c r="I190" s="44">
        <v>2885.703</v>
      </c>
      <c r="J190" s="44">
        <v>2653.998</v>
      </c>
      <c r="K190" s="61">
        <v>1476.122</v>
      </c>
      <c r="L190" s="1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>
      <c r="A191" s="45">
        <f t="shared" si="6"/>
        <v>2001</v>
      </c>
      <c r="B191" s="44">
        <f t="shared" si="5"/>
        <v>30472.879999999997</v>
      </c>
      <c r="C191" s="44">
        <v>3554.922</v>
      </c>
      <c r="D191" s="44">
        <v>3798.311</v>
      </c>
      <c r="E191" s="44">
        <v>3919.087</v>
      </c>
      <c r="F191" s="44">
        <v>4333.669</v>
      </c>
      <c r="G191" s="44">
        <v>4280.126</v>
      </c>
      <c r="H191" s="44">
        <v>3533.949</v>
      </c>
      <c r="I191" s="44">
        <v>2833.262</v>
      </c>
      <c r="J191" s="44">
        <v>2660.787</v>
      </c>
      <c r="K191" s="61">
        <v>1558.767</v>
      </c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>
      <c r="A192" s="45">
        <f t="shared" si="6"/>
        <v>2002</v>
      </c>
      <c r="B192" s="44">
        <f t="shared" si="5"/>
        <v>30681.29</v>
      </c>
      <c r="C192" s="44">
        <v>3574.466</v>
      </c>
      <c r="D192" s="44">
        <v>3783.633</v>
      </c>
      <c r="E192" s="44">
        <v>3897.864</v>
      </c>
      <c r="F192" s="44">
        <v>4347.005</v>
      </c>
      <c r="G192" s="44">
        <v>4301.293</v>
      </c>
      <c r="H192" s="44">
        <v>3699.381</v>
      </c>
      <c r="I192" s="44">
        <v>2772.917</v>
      </c>
      <c r="J192" s="44">
        <v>2664.065</v>
      </c>
      <c r="K192" s="61">
        <v>1640.666</v>
      </c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>
      <c r="A193" s="45">
        <f t="shared" si="6"/>
        <v>2003</v>
      </c>
      <c r="B193" s="44">
        <f t="shared" si="5"/>
        <v>30886.302</v>
      </c>
      <c r="C193" s="44">
        <v>3596.185</v>
      </c>
      <c r="D193" s="44">
        <v>3767.179</v>
      </c>
      <c r="E193" s="44">
        <v>3874.683</v>
      </c>
      <c r="F193" s="44">
        <v>4365.693</v>
      </c>
      <c r="G193" s="44">
        <v>4312.138</v>
      </c>
      <c r="H193" s="44">
        <v>3846.231</v>
      </c>
      <c r="I193" s="44">
        <v>2738.027</v>
      </c>
      <c r="J193" s="44">
        <v>2674.809</v>
      </c>
      <c r="K193" s="61">
        <v>1711.357</v>
      </c>
      <c r="L193" s="1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>
      <c r="A194" s="45">
        <f t="shared" si="6"/>
        <v>2004</v>
      </c>
      <c r="B194" s="44">
        <f t="shared" si="5"/>
        <v>31083.079</v>
      </c>
      <c r="C194" s="44">
        <v>3635.144</v>
      </c>
      <c r="D194" s="44">
        <v>3756.01</v>
      </c>
      <c r="E194" s="44">
        <v>3840.507</v>
      </c>
      <c r="F194" s="44">
        <v>4361.127</v>
      </c>
      <c r="G194" s="44">
        <v>4344.345</v>
      </c>
      <c r="H194" s="44">
        <v>3966.859</v>
      </c>
      <c r="I194" s="44">
        <v>2736.049</v>
      </c>
      <c r="J194" s="44">
        <v>2671.746</v>
      </c>
      <c r="K194" s="61">
        <v>1771.292</v>
      </c>
      <c r="L194" s="1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>
      <c r="A195" s="45">
        <f t="shared" si="6"/>
        <v>2005</v>
      </c>
      <c r="B195" s="44">
        <f t="shared" si="5"/>
        <v>31269.969</v>
      </c>
      <c r="C195" s="44">
        <v>3666.764</v>
      </c>
      <c r="D195" s="44">
        <v>3737.121</v>
      </c>
      <c r="E195" s="44">
        <v>3833.304</v>
      </c>
      <c r="F195" s="44">
        <v>4323.832</v>
      </c>
      <c r="G195" s="44">
        <v>4368.808</v>
      </c>
      <c r="H195" s="44">
        <v>4082.868</v>
      </c>
      <c r="I195" s="44">
        <v>2733.78</v>
      </c>
      <c r="J195" s="44">
        <v>2673.113</v>
      </c>
      <c r="K195" s="61">
        <v>1850.379</v>
      </c>
      <c r="L195" s="12"/>
      <c r="M195" s="7">
        <v>60702284</v>
      </c>
      <c r="N195" s="7">
        <v>45579390</v>
      </c>
      <c r="O195" s="5">
        <v>770697</v>
      </c>
      <c r="P195" s="5">
        <v>530892.407735789</v>
      </c>
      <c r="Q195" s="5">
        <v>525384.8197778864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>
      <c r="A196" s="45">
        <f t="shared" si="6"/>
        <v>2006</v>
      </c>
      <c r="B196" s="44">
        <f t="shared" si="5"/>
        <v>31444.438000000002</v>
      </c>
      <c r="C196" s="44">
        <v>3693.966</v>
      </c>
      <c r="D196" s="44">
        <v>3722.007</v>
      </c>
      <c r="E196" s="44">
        <v>3852.812</v>
      </c>
      <c r="F196" s="44">
        <v>4270.371</v>
      </c>
      <c r="G196" s="44">
        <v>4384.653</v>
      </c>
      <c r="H196" s="44">
        <v>4196.051</v>
      </c>
      <c r="I196" s="44">
        <v>2743.541</v>
      </c>
      <c r="J196" s="44">
        <v>2659.16</v>
      </c>
      <c r="K196" s="61">
        <v>1921.877</v>
      </c>
      <c r="L196" s="12"/>
      <c r="M196" s="7">
        <v>61040812</v>
      </c>
      <c r="N196" s="7">
        <v>45892107</v>
      </c>
      <c r="O196" s="5">
        <v>758458</v>
      </c>
      <c r="P196" s="5">
        <v>536904.2398608181</v>
      </c>
      <c r="Q196" s="5">
        <v>531379.8375777778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>
      <c r="A197" s="45">
        <f t="shared" si="6"/>
        <v>2007</v>
      </c>
      <c r="B197" s="44">
        <f t="shared" si="5"/>
        <v>31631.156</v>
      </c>
      <c r="C197" s="44">
        <v>3727.839</v>
      </c>
      <c r="D197" s="44">
        <v>3702.006</v>
      </c>
      <c r="E197" s="44">
        <v>3889.053</v>
      </c>
      <c r="F197" s="44">
        <v>4207.932</v>
      </c>
      <c r="G197" s="44">
        <v>4398.86</v>
      </c>
      <c r="H197" s="44">
        <v>4214.732</v>
      </c>
      <c r="I197" s="44">
        <v>2848.057</v>
      </c>
      <c r="J197" s="44">
        <v>2645.263</v>
      </c>
      <c r="K197" s="61">
        <v>1997.414</v>
      </c>
      <c r="L197" s="12"/>
      <c r="M197" s="7">
        <v>61365949</v>
      </c>
      <c r="N197" s="7">
        <v>46217897</v>
      </c>
      <c r="O197" s="5">
        <v>755879</v>
      </c>
      <c r="P197" s="5">
        <v>541088.1748798235</v>
      </c>
      <c r="Q197" s="5">
        <v>535723.3913506053</v>
      </c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>
      <c r="A198" s="45">
        <f t="shared" si="6"/>
        <v>2008</v>
      </c>
      <c r="B198" s="44">
        <f t="shared" si="5"/>
        <v>31790.849</v>
      </c>
      <c r="C198" s="44">
        <v>3738.496</v>
      </c>
      <c r="D198" s="44">
        <v>3683.16</v>
      </c>
      <c r="E198" s="44">
        <v>3907.463</v>
      </c>
      <c r="F198" s="44">
        <v>4175.734</v>
      </c>
      <c r="G198" s="44">
        <v>4400.825</v>
      </c>
      <c r="H198" s="44">
        <v>4222.906</v>
      </c>
      <c r="I198" s="44">
        <v>2980.569</v>
      </c>
      <c r="J198" s="44">
        <v>2630.605</v>
      </c>
      <c r="K198" s="61">
        <v>2051.091</v>
      </c>
      <c r="L198" s="10"/>
      <c r="M198" s="7">
        <v>61684265</v>
      </c>
      <c r="N198" s="7">
        <v>46530528</v>
      </c>
      <c r="O198" s="5">
        <v>753897</v>
      </c>
      <c r="P198" s="5">
        <v>545370.6964220462</v>
      </c>
      <c r="Q198" s="5">
        <v>540158.9580454727</v>
      </c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>
      <c r="A199" s="45">
        <f t="shared" si="6"/>
        <v>2009</v>
      </c>
      <c r="B199" s="44">
        <f t="shared" si="5"/>
        <v>31945.740999999998</v>
      </c>
      <c r="C199" s="44">
        <v>3751.704</v>
      </c>
      <c r="D199" s="44">
        <v>3669.891</v>
      </c>
      <c r="E199" s="44">
        <v>3926.589</v>
      </c>
      <c r="F199" s="44">
        <v>4136.04</v>
      </c>
      <c r="G199" s="44">
        <v>4401.795</v>
      </c>
      <c r="H199" s="44">
        <v>4219.977</v>
      </c>
      <c r="I199" s="44">
        <v>3116.315</v>
      </c>
      <c r="J199" s="44">
        <v>2609.769</v>
      </c>
      <c r="K199" s="61">
        <v>2113.661</v>
      </c>
      <c r="L199" s="10"/>
      <c r="M199" s="7">
        <v>61996275</v>
      </c>
      <c r="N199" s="7">
        <v>46839235</v>
      </c>
      <c r="O199" s="5">
        <v>752516</v>
      </c>
      <c r="P199" s="5">
        <v>550144.5926651071</v>
      </c>
      <c r="Q199" s="5">
        <v>545081.7150272061</v>
      </c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>
      <c r="A200" s="45">
        <f t="shared" si="6"/>
        <v>2010</v>
      </c>
      <c r="B200" s="44">
        <f t="shared" si="5"/>
        <v>32097.373</v>
      </c>
      <c r="C200" s="44">
        <v>3755.742</v>
      </c>
      <c r="D200" s="44">
        <v>3665.243</v>
      </c>
      <c r="E200" s="44">
        <v>3934.9</v>
      </c>
      <c r="F200" s="44">
        <v>4102.936</v>
      </c>
      <c r="G200" s="44">
        <v>4397.397</v>
      </c>
      <c r="H200" s="44">
        <v>4225.27</v>
      </c>
      <c r="I200" s="44">
        <v>3252.069</v>
      </c>
      <c r="J200" s="44">
        <v>2591.674</v>
      </c>
      <c r="K200" s="61">
        <v>2172.142</v>
      </c>
      <c r="L200" s="10"/>
      <c r="M200" s="7">
        <v>62302078</v>
      </c>
      <c r="N200" s="7">
        <v>47141616</v>
      </c>
      <c r="O200" s="5">
        <v>751434</v>
      </c>
      <c r="P200" s="5">
        <v>555428.7949136893</v>
      </c>
      <c r="Q200" s="5">
        <v>550510.2084999257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>
      <c r="A201" s="45">
        <f t="shared" si="6"/>
        <v>2011</v>
      </c>
      <c r="B201" s="44">
        <f t="shared" si="5"/>
        <v>32245.364</v>
      </c>
      <c r="C201" s="44">
        <v>3744.669</v>
      </c>
      <c r="D201" s="44">
        <v>3678.934</v>
      </c>
      <c r="E201" s="44">
        <v>3917.726</v>
      </c>
      <c r="F201" s="44">
        <v>4089.92</v>
      </c>
      <c r="G201" s="44">
        <v>4397.953</v>
      </c>
      <c r="H201" s="44">
        <v>4224.448</v>
      </c>
      <c r="I201" s="44">
        <v>3410.059</v>
      </c>
      <c r="J201" s="44">
        <v>2545.048</v>
      </c>
      <c r="K201" s="61">
        <v>2236.607</v>
      </c>
      <c r="L201" s="10"/>
      <c r="M201" s="7">
        <v>62601455</v>
      </c>
      <c r="N201" s="7">
        <v>47433939</v>
      </c>
      <c r="O201" s="5">
        <v>750196</v>
      </c>
      <c r="P201" s="5">
        <v>560888.7822999285</v>
      </c>
      <c r="Q201" s="5">
        <v>556109.6417391724</v>
      </c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>
      <c r="A202" s="45">
        <f t="shared" si="6"/>
        <v>2012</v>
      </c>
      <c r="B202" s="44">
        <f t="shared" si="5"/>
        <v>32389.636</v>
      </c>
      <c r="C202" s="44">
        <v>3734.037</v>
      </c>
      <c r="D202" s="44">
        <v>3694.566</v>
      </c>
      <c r="E202" s="44">
        <v>3898.186</v>
      </c>
      <c r="F202" s="44">
        <v>4064.425</v>
      </c>
      <c r="G202" s="44">
        <v>4407.121</v>
      </c>
      <c r="H202" s="44">
        <v>4241.425</v>
      </c>
      <c r="I202" s="44">
        <v>3565.372</v>
      </c>
      <c r="J202" s="44">
        <v>2490.982</v>
      </c>
      <c r="K202" s="61">
        <v>2293.522</v>
      </c>
      <c r="L202" s="10"/>
      <c r="M202" s="7">
        <v>62894097</v>
      </c>
      <c r="N202" s="7">
        <v>47714962</v>
      </c>
      <c r="O202" s="5">
        <v>748872</v>
      </c>
      <c r="P202" s="5">
        <v>566676.3577239994</v>
      </c>
      <c r="Q202" s="5">
        <v>562026.1689631077</v>
      </c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>
      <c r="A203" s="45">
        <f t="shared" si="6"/>
        <v>2013</v>
      </c>
      <c r="B203" s="44">
        <f t="shared" si="5"/>
        <v>32529.874000000003</v>
      </c>
      <c r="C203" s="44">
        <v>3727.897</v>
      </c>
      <c r="D203" s="44">
        <v>3711.827</v>
      </c>
      <c r="E203" s="44">
        <v>3876.657</v>
      </c>
      <c r="F203" s="44">
        <v>4035.309</v>
      </c>
      <c r="G203" s="44">
        <v>4420.571</v>
      </c>
      <c r="H203" s="44">
        <v>4247.6</v>
      </c>
      <c r="I203" s="44">
        <v>3702.944</v>
      </c>
      <c r="J203" s="44">
        <v>2461.168</v>
      </c>
      <c r="K203" s="61">
        <v>2345.901</v>
      </c>
      <c r="L203" s="10"/>
      <c r="M203" s="7">
        <v>63179583</v>
      </c>
      <c r="N203" s="7">
        <v>47976249</v>
      </c>
      <c r="O203" s="5">
        <v>747504</v>
      </c>
      <c r="P203" s="5">
        <v>572740.6056745242</v>
      </c>
      <c r="Q203" s="5">
        <v>568198.7020404108</v>
      </c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>
      <c r="A204" s="45">
        <f t="shared" si="6"/>
        <v>2014</v>
      </c>
      <c r="B204" s="44">
        <f t="shared" si="5"/>
        <v>32665.883</v>
      </c>
      <c r="C204" s="44">
        <v>3720.722</v>
      </c>
      <c r="D204" s="44">
        <v>3744.701</v>
      </c>
      <c r="E204" s="44">
        <v>3861.444</v>
      </c>
      <c r="F204" s="44">
        <v>3995.185</v>
      </c>
      <c r="G204" s="44">
        <v>4409.57</v>
      </c>
      <c r="H204" s="44">
        <v>4274.488</v>
      </c>
      <c r="I204" s="44">
        <v>3815.275</v>
      </c>
      <c r="J204" s="44">
        <v>2461.507</v>
      </c>
      <c r="K204" s="61">
        <v>2382.991</v>
      </c>
      <c r="L204" s="10"/>
      <c r="M204" s="7">
        <v>63457587</v>
      </c>
      <c r="N204" s="7">
        <v>48199562</v>
      </c>
      <c r="O204" s="5">
        <v>746204</v>
      </c>
      <c r="P204" s="5">
        <v>578755.4285526252</v>
      </c>
      <c r="Q204" s="5">
        <v>574317.7941836584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>
      <c r="A205" s="45">
        <f t="shared" si="6"/>
        <v>2015</v>
      </c>
      <c r="B205" s="44">
        <f t="shared" si="5"/>
        <v>32797.545</v>
      </c>
      <c r="C205" s="44">
        <v>3712.648</v>
      </c>
      <c r="D205" s="44">
        <v>3775.797</v>
      </c>
      <c r="E205" s="44">
        <v>3840.693</v>
      </c>
      <c r="F205" s="44">
        <v>3985.332</v>
      </c>
      <c r="G205" s="44">
        <v>4370.748</v>
      </c>
      <c r="H205" s="44">
        <v>4298.937</v>
      </c>
      <c r="I205" s="44">
        <v>3928.089</v>
      </c>
      <c r="J205" s="44">
        <v>2465.274</v>
      </c>
      <c r="K205" s="61">
        <v>2420.027</v>
      </c>
      <c r="L205" s="10"/>
      <c r="M205" s="7">
        <v>63728236</v>
      </c>
      <c r="N205" s="7">
        <v>48421496</v>
      </c>
      <c r="O205" s="5">
        <v>745035</v>
      </c>
      <c r="P205" s="5">
        <v>584611.5531061342</v>
      </c>
      <c r="Q205" s="5">
        <v>580279.1320700222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>
      <c r="A206" s="45">
        <f t="shared" si="6"/>
        <v>2016</v>
      </c>
      <c r="B206" s="44">
        <f t="shared" si="5"/>
        <v>32924.994000000006</v>
      </c>
      <c r="C206" s="44">
        <v>3700.268</v>
      </c>
      <c r="D206" s="44">
        <v>3803.205</v>
      </c>
      <c r="E206" s="44">
        <v>3824.51</v>
      </c>
      <c r="F206" s="44">
        <v>4001.217</v>
      </c>
      <c r="G206" s="44">
        <v>4318.855</v>
      </c>
      <c r="H206" s="44">
        <v>4315.385</v>
      </c>
      <c r="I206" s="44">
        <v>4038.214</v>
      </c>
      <c r="J206" s="44">
        <v>2480.01</v>
      </c>
      <c r="K206" s="61">
        <v>2443.33</v>
      </c>
      <c r="L206" s="10"/>
      <c r="M206" s="7">
        <v>63991817</v>
      </c>
      <c r="N206" s="7">
        <v>48652933</v>
      </c>
      <c r="O206" s="5">
        <v>743818</v>
      </c>
      <c r="P206" s="5">
        <v>590140.5521249655</v>
      </c>
      <c r="Q206" s="5">
        <v>585911.7035922494</v>
      </c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>
      <c r="A207" s="45">
        <f t="shared" si="6"/>
        <v>2017</v>
      </c>
      <c r="B207" s="44">
        <f t="shared" si="5"/>
        <v>33048.309</v>
      </c>
      <c r="C207" s="44">
        <v>3693.21</v>
      </c>
      <c r="D207" s="44">
        <v>3821.25</v>
      </c>
      <c r="E207" s="44">
        <v>3804.417</v>
      </c>
      <c r="F207" s="44">
        <v>4033.189</v>
      </c>
      <c r="G207" s="44">
        <v>4258.601</v>
      </c>
      <c r="H207" s="44">
        <v>4330.514</v>
      </c>
      <c r="I207" s="44">
        <v>4059.384</v>
      </c>
      <c r="J207" s="44">
        <v>2584.888</v>
      </c>
      <c r="K207" s="61">
        <v>2462.856</v>
      </c>
      <c r="L207" s="10"/>
      <c r="M207" s="7">
        <v>64248601</v>
      </c>
      <c r="N207" s="7">
        <v>48887369</v>
      </c>
      <c r="O207" s="5">
        <v>742567</v>
      </c>
      <c r="P207" s="5">
        <v>595094.9955359277</v>
      </c>
      <c r="Q207" s="5">
        <v>590959.919619479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>
      <c r="A208" s="45">
        <f t="shared" si="6"/>
        <v>2018</v>
      </c>
      <c r="B208" s="44">
        <f t="shared" si="5"/>
        <v>33167.939</v>
      </c>
      <c r="C208" s="44">
        <v>3686.801</v>
      </c>
      <c r="D208" s="44">
        <v>3843.01</v>
      </c>
      <c r="E208" s="44">
        <v>3783.501</v>
      </c>
      <c r="F208" s="44">
        <v>4051.077</v>
      </c>
      <c r="G208" s="44">
        <v>4221.129</v>
      </c>
      <c r="H208" s="44">
        <v>4330.299</v>
      </c>
      <c r="I208" s="44">
        <v>4065.908</v>
      </c>
      <c r="J208" s="44">
        <v>2710.969</v>
      </c>
      <c r="K208" s="61">
        <v>2475.245</v>
      </c>
      <c r="L208" s="10"/>
      <c r="M208" s="7">
        <v>64499140</v>
      </c>
      <c r="N208" s="7">
        <v>49107348</v>
      </c>
      <c r="O208" s="5">
        <v>741205</v>
      </c>
      <c r="P208" s="5">
        <v>599314.2781673347</v>
      </c>
      <c r="Q208" s="5">
        <v>595273.0411986166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>
      <c r="A209" s="45">
        <f t="shared" si="6"/>
        <v>2019</v>
      </c>
      <c r="B209" s="44">
        <f t="shared" si="5"/>
        <v>33284.435000000005</v>
      </c>
      <c r="C209" s="44">
        <v>3680.69</v>
      </c>
      <c r="D209" s="44">
        <v>3856.318</v>
      </c>
      <c r="E209" s="44">
        <v>3770.454</v>
      </c>
      <c r="F209" s="44">
        <v>4070.386</v>
      </c>
      <c r="G209" s="44">
        <v>4182.192</v>
      </c>
      <c r="H209" s="44">
        <v>4332.291</v>
      </c>
      <c r="I209" s="44">
        <v>4065.727</v>
      </c>
      <c r="J209" s="44">
        <v>2842.4</v>
      </c>
      <c r="K209" s="61">
        <v>2483.977</v>
      </c>
      <c r="L209" s="10"/>
      <c r="M209" s="7">
        <v>64744059</v>
      </c>
      <c r="N209" s="7">
        <v>49336019</v>
      </c>
      <c r="O209" s="5">
        <v>739791</v>
      </c>
      <c r="P209" s="5">
        <v>602928.5018325628</v>
      </c>
      <c r="Q209" s="5">
        <v>598985.71847737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>
      <c r="A210" s="45">
        <f t="shared" si="6"/>
        <v>2020</v>
      </c>
      <c r="B210" s="44">
        <f t="shared" si="5"/>
        <v>33398.318</v>
      </c>
      <c r="C210" s="44">
        <v>3674.559</v>
      </c>
      <c r="D210" s="44">
        <v>3860.453</v>
      </c>
      <c r="E210" s="44">
        <v>3766.011</v>
      </c>
      <c r="F210" s="44">
        <v>4078.929</v>
      </c>
      <c r="G210" s="44">
        <v>4149.865</v>
      </c>
      <c r="H210" s="44">
        <v>4329.115</v>
      </c>
      <c r="I210" s="44">
        <v>4073.535</v>
      </c>
      <c r="J210" s="44">
        <v>2973.404</v>
      </c>
      <c r="K210" s="61">
        <v>2492.447</v>
      </c>
      <c r="L210" s="10"/>
      <c r="M210" s="7">
        <v>64983913</v>
      </c>
      <c r="N210" s="7">
        <v>49580351</v>
      </c>
      <c r="O210" s="5">
        <v>738372</v>
      </c>
      <c r="P210" s="5">
        <v>606072.3426526216</v>
      </c>
      <c r="Q210" s="5">
        <v>602237.345256947</v>
      </c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>
      <c r="A211" s="45">
        <f t="shared" si="6"/>
        <v>2021</v>
      </c>
      <c r="B211" s="44">
        <f t="shared" si="5"/>
        <v>33510.047999999995</v>
      </c>
      <c r="C211" s="44">
        <v>3668.257</v>
      </c>
      <c r="D211" s="44">
        <v>3849.495</v>
      </c>
      <c r="E211" s="44">
        <v>3779.87</v>
      </c>
      <c r="F211" s="44">
        <v>4062.109</v>
      </c>
      <c r="G211" s="44">
        <v>4137.564</v>
      </c>
      <c r="H211" s="44">
        <v>4330.757</v>
      </c>
      <c r="I211" s="44">
        <v>4075.455</v>
      </c>
      <c r="J211" s="44">
        <v>3123.004</v>
      </c>
      <c r="K211" s="61">
        <v>2483.537</v>
      </c>
      <c r="L211" s="10"/>
      <c r="M211" s="7">
        <v>65219162</v>
      </c>
      <c r="N211" s="7">
        <v>49851035</v>
      </c>
      <c r="O211" s="5">
        <v>736981</v>
      </c>
      <c r="P211" s="5">
        <v>608957.7397170571</v>
      </c>
      <c r="Q211" s="5">
        <v>605226.1762836457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>
      <c r="A212" s="45">
        <f t="shared" si="6"/>
        <v>2022</v>
      </c>
      <c r="B212" s="44">
        <f t="shared" si="5"/>
        <v>33619.991</v>
      </c>
      <c r="C212" s="44">
        <v>3661.883</v>
      </c>
      <c r="D212" s="44">
        <v>3838.977</v>
      </c>
      <c r="E212" s="44">
        <v>3795.656</v>
      </c>
      <c r="F212" s="44">
        <v>4042.92</v>
      </c>
      <c r="G212" s="44">
        <v>4112.974</v>
      </c>
      <c r="H212" s="44">
        <v>4340.917</v>
      </c>
      <c r="I212" s="44">
        <v>4094.282</v>
      </c>
      <c r="J212" s="44">
        <v>3268.049</v>
      </c>
      <c r="K212" s="61">
        <v>2464.333</v>
      </c>
      <c r="L212" s="10"/>
      <c r="M212" s="7">
        <v>65450100</v>
      </c>
      <c r="N212" s="7">
        <v>50114761</v>
      </c>
      <c r="O212" s="5">
        <v>735840</v>
      </c>
      <c r="P212" s="5">
        <v>611526.1541405196</v>
      </c>
      <c r="Q212" s="5">
        <v>607891.6311892478</v>
      </c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>
      <c r="A213" s="45">
        <f t="shared" si="6"/>
        <v>2023</v>
      </c>
      <c r="B213" s="44">
        <f t="shared" si="5"/>
        <v>33728.509999999995</v>
      </c>
      <c r="C213" s="44">
        <v>3655.593</v>
      </c>
      <c r="D213" s="44">
        <v>3832.937</v>
      </c>
      <c r="E213" s="44">
        <v>3813.056</v>
      </c>
      <c r="F213" s="44">
        <v>4021.733</v>
      </c>
      <c r="G213" s="44">
        <v>4084.802</v>
      </c>
      <c r="H213" s="44">
        <v>4355.206</v>
      </c>
      <c r="I213" s="44">
        <v>4102.686</v>
      </c>
      <c r="J213" s="44">
        <v>3397.19</v>
      </c>
      <c r="K213" s="61">
        <v>2465.307</v>
      </c>
      <c r="L213" s="10"/>
      <c r="M213" s="7">
        <v>65677295</v>
      </c>
      <c r="N213" s="7">
        <v>50366628</v>
      </c>
      <c r="O213" s="5">
        <v>735160</v>
      </c>
      <c r="P213" s="5">
        <v>614053.8000301181</v>
      </c>
      <c r="Q213" s="5">
        <v>610512.7433272682</v>
      </c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>
      <c r="A214" s="45">
        <f t="shared" si="6"/>
        <v>2024</v>
      </c>
      <c r="B214" s="44">
        <f t="shared" si="5"/>
        <v>33836.024000000005</v>
      </c>
      <c r="C214" s="44">
        <v>3649.633</v>
      </c>
      <c r="D214" s="44">
        <v>3825.864</v>
      </c>
      <c r="E214" s="44">
        <v>3846.019</v>
      </c>
      <c r="F214" s="44">
        <v>4006.795</v>
      </c>
      <c r="G214" s="44">
        <v>4045.604</v>
      </c>
      <c r="H214" s="44">
        <v>4345.556</v>
      </c>
      <c r="I214" s="44">
        <v>4131.036</v>
      </c>
      <c r="J214" s="44">
        <v>3502.953</v>
      </c>
      <c r="K214" s="61">
        <v>2482.564</v>
      </c>
      <c r="L214" s="10"/>
      <c r="M214" s="7">
        <v>65901247</v>
      </c>
      <c r="N214" s="7">
        <v>50615762</v>
      </c>
      <c r="O214" s="5">
        <v>735136</v>
      </c>
      <c r="P214" s="5">
        <v>616679.3837277197</v>
      </c>
      <c r="Q214" s="5">
        <v>613229.3044385533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>
      <c r="A215" s="45">
        <f t="shared" si="6"/>
        <v>2025</v>
      </c>
      <c r="B215" s="44">
        <f t="shared" si="5"/>
        <v>33942.864</v>
      </c>
      <c r="C215" s="44">
        <v>3644.294</v>
      </c>
      <c r="D215" s="44">
        <v>3817.884</v>
      </c>
      <c r="E215" s="44">
        <v>3877.212</v>
      </c>
      <c r="F215" s="44">
        <v>3986.336</v>
      </c>
      <c r="G215" s="44">
        <v>4036.338</v>
      </c>
      <c r="H215" s="44">
        <v>4308.539</v>
      </c>
      <c r="I215" s="44">
        <v>4157.133</v>
      </c>
      <c r="J215" s="44">
        <v>3608.77</v>
      </c>
      <c r="K215" s="61">
        <v>2506.358</v>
      </c>
      <c r="L215" s="10"/>
      <c r="M215" s="7">
        <v>66122510</v>
      </c>
      <c r="N215" s="7">
        <v>50864560</v>
      </c>
      <c r="O215" s="5">
        <v>735821</v>
      </c>
      <c r="P215" s="5">
        <v>619356.3266849662</v>
      </c>
      <c r="Q215" s="5">
        <v>615996.3603339839</v>
      </c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>
      <c r="A216" s="45">
        <f t="shared" si="6"/>
        <v>2026</v>
      </c>
      <c r="B216" s="44">
        <f t="shared" si="5"/>
        <v>34049.431000000004</v>
      </c>
      <c r="C216" s="44">
        <v>3639.857</v>
      </c>
      <c r="D216" s="44">
        <v>3805.603</v>
      </c>
      <c r="E216" s="44">
        <v>3904.726</v>
      </c>
      <c r="F216" s="44">
        <v>3970.437</v>
      </c>
      <c r="G216" s="44">
        <v>4052.477</v>
      </c>
      <c r="H216" s="44">
        <v>4258.527</v>
      </c>
      <c r="I216" s="44">
        <v>4175.341</v>
      </c>
      <c r="J216" s="44">
        <v>3711.055</v>
      </c>
      <c r="K216" s="61">
        <v>2531.408</v>
      </c>
      <c r="L216" s="10"/>
      <c r="M216" s="7">
        <v>66341752</v>
      </c>
      <c r="N216" s="7">
        <v>51117910</v>
      </c>
      <c r="O216" s="5">
        <v>737155</v>
      </c>
      <c r="P216" s="5">
        <v>622227.3803473623</v>
      </c>
      <c r="Q216" s="5">
        <v>618949.8178541092</v>
      </c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>
      <c r="A217" s="45">
        <f t="shared" si="6"/>
        <v>2027</v>
      </c>
      <c r="B217" s="44">
        <f t="shared" si="5"/>
        <v>34155.939000000006</v>
      </c>
      <c r="C217" s="44">
        <v>3636.666</v>
      </c>
      <c r="D217" s="44">
        <v>3798.643</v>
      </c>
      <c r="E217" s="49">
        <v>3922.881</v>
      </c>
      <c r="F217" s="44">
        <v>3950.652</v>
      </c>
      <c r="G217" s="44">
        <v>4084.525</v>
      </c>
      <c r="H217" s="44">
        <v>4200.293</v>
      </c>
      <c r="I217" s="44">
        <v>4192.236</v>
      </c>
      <c r="J217" s="44">
        <v>3735.17</v>
      </c>
      <c r="K217" s="61">
        <v>2634.873</v>
      </c>
      <c r="L217" s="10"/>
      <c r="M217" s="7">
        <v>66559436</v>
      </c>
      <c r="N217" s="7">
        <v>51356182</v>
      </c>
      <c r="O217" s="5">
        <v>738999</v>
      </c>
      <c r="P217" s="5">
        <v>625348.3267673875</v>
      </c>
      <c r="Q217" s="5">
        <v>622149.1525790865</v>
      </c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>
      <c r="A218" s="45">
        <f t="shared" si="6"/>
        <v>2028</v>
      </c>
      <c r="B218" s="44">
        <f t="shared" si="5"/>
        <v>34262.58699999999</v>
      </c>
      <c r="C218" s="44">
        <v>3634.99</v>
      </c>
      <c r="D218" s="44">
        <v>3792.322</v>
      </c>
      <c r="E218" s="44">
        <v>3944.74</v>
      </c>
      <c r="F218" s="44">
        <v>3930.036</v>
      </c>
      <c r="G218" s="44">
        <v>4102.623</v>
      </c>
      <c r="H218" s="44">
        <v>4164.406</v>
      </c>
      <c r="I218" s="44">
        <v>4194.187</v>
      </c>
      <c r="J218" s="44">
        <v>3746.514</v>
      </c>
      <c r="K218" s="61">
        <v>2752.769</v>
      </c>
      <c r="L218" s="10"/>
      <c r="M218" s="7">
        <v>66775809</v>
      </c>
      <c r="N218" s="7">
        <v>51588750</v>
      </c>
      <c r="O218" s="5">
        <v>741222</v>
      </c>
      <c r="P218" s="5">
        <v>628818.0855091802</v>
      </c>
      <c r="Q218" s="5">
        <v>625693.9046199373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>
      <c r="A219" s="45">
        <f t="shared" si="6"/>
        <v>2029</v>
      </c>
      <c r="B219" s="44">
        <f aca="true" t="shared" si="7" ref="B219:B282">SUM(C219:K219)</f>
        <v>34369.35</v>
      </c>
      <c r="C219" s="44">
        <v>3635.061</v>
      </c>
      <c r="D219" s="44">
        <v>3786.294</v>
      </c>
      <c r="E219" s="44">
        <v>3958.166</v>
      </c>
      <c r="F219" s="44">
        <v>3917.268</v>
      </c>
      <c r="G219" s="44">
        <v>4122.097</v>
      </c>
      <c r="H219" s="44">
        <v>4127.086</v>
      </c>
      <c r="I219" s="44">
        <v>4198.19</v>
      </c>
      <c r="J219" s="44">
        <v>3751.714</v>
      </c>
      <c r="K219" s="61">
        <v>2873.474</v>
      </c>
      <c r="L219" s="10"/>
      <c r="M219" s="7">
        <v>66990911</v>
      </c>
      <c r="N219" s="7">
        <v>51815879</v>
      </c>
      <c r="O219" s="5">
        <v>743651</v>
      </c>
      <c r="P219" s="5">
        <v>632908.0177553486</v>
      </c>
      <c r="Q219" s="5">
        <v>629856.138689136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>
      <c r="A220" s="45">
        <f aca="true" t="shared" si="8" ref="A220:A240">A219+1</f>
        <v>2030</v>
      </c>
      <c r="B220" s="44">
        <f t="shared" si="7"/>
        <v>34475.996999999996</v>
      </c>
      <c r="C220" s="44">
        <v>3637.008</v>
      </c>
      <c r="D220" s="44">
        <v>3780.249</v>
      </c>
      <c r="E220" s="44">
        <v>3962.436</v>
      </c>
      <c r="F220" s="44">
        <v>3913.084</v>
      </c>
      <c r="G220" s="44">
        <v>4130.931</v>
      </c>
      <c r="H220" s="44">
        <v>4096.358</v>
      </c>
      <c r="I220" s="44">
        <v>4197.303</v>
      </c>
      <c r="J220" s="44">
        <v>3764.603</v>
      </c>
      <c r="K220" s="61">
        <v>2994.025</v>
      </c>
      <c r="L220" s="10"/>
      <c r="M220" s="7">
        <v>67204319</v>
      </c>
      <c r="N220" s="7">
        <v>52037524</v>
      </c>
      <c r="O220" s="5">
        <v>746070</v>
      </c>
      <c r="P220" s="5">
        <v>637634.4993891108</v>
      </c>
      <c r="Q220" s="5">
        <v>634652.911751986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>
      <c r="A221" s="45">
        <f t="shared" si="8"/>
        <v>2031</v>
      </c>
      <c r="B221" s="44">
        <f t="shared" si="7"/>
        <v>34582.130000000005</v>
      </c>
      <c r="C221" s="44">
        <v>3640.831</v>
      </c>
      <c r="D221" s="44">
        <v>3774.028</v>
      </c>
      <c r="E221" s="44">
        <v>3951.646</v>
      </c>
      <c r="F221" s="44">
        <v>3927.159</v>
      </c>
      <c r="G221" s="44">
        <v>4114.685</v>
      </c>
      <c r="H221" s="44">
        <v>4085.416</v>
      </c>
      <c r="I221" s="44">
        <v>4201.026</v>
      </c>
      <c r="J221" s="44">
        <v>3772.044</v>
      </c>
      <c r="K221" s="61">
        <v>3115.295</v>
      </c>
      <c r="L221" s="10"/>
      <c r="M221" s="7">
        <v>67415394</v>
      </c>
      <c r="N221" s="7">
        <v>52253362</v>
      </c>
      <c r="O221" s="5">
        <v>748286</v>
      </c>
      <c r="P221" s="5">
        <v>643198.7452578145</v>
      </c>
      <c r="Q221" s="5">
        <v>640285.9060741179</v>
      </c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>
      <c r="A222" s="45">
        <f t="shared" si="8"/>
        <v>2032</v>
      </c>
      <c r="B222" s="44">
        <f t="shared" si="7"/>
        <v>34687.186</v>
      </c>
      <c r="C222" s="44">
        <v>3646.414</v>
      </c>
      <c r="D222" s="44">
        <v>3767.726</v>
      </c>
      <c r="E222" s="44">
        <v>3941.287</v>
      </c>
      <c r="F222" s="44">
        <v>3943.147</v>
      </c>
      <c r="G222" s="44">
        <v>4096.094</v>
      </c>
      <c r="H222" s="44">
        <v>4062.475</v>
      </c>
      <c r="I222" s="44">
        <v>4213.091</v>
      </c>
      <c r="J222" s="44">
        <v>3794.565</v>
      </c>
      <c r="K222" s="61">
        <v>3222.387</v>
      </c>
      <c r="L222" s="10"/>
      <c r="M222" s="7">
        <v>67623104</v>
      </c>
      <c r="N222" s="7">
        <v>52462401</v>
      </c>
      <c r="O222" s="5">
        <v>750171</v>
      </c>
      <c r="P222" s="5">
        <v>649565.6249638723</v>
      </c>
      <c r="Q222" s="5">
        <v>646720.3228329651</v>
      </c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>
      <c r="A223" s="45">
        <f t="shared" si="8"/>
        <v>2033</v>
      </c>
      <c r="B223" s="44">
        <f t="shared" si="7"/>
        <v>34790.396</v>
      </c>
      <c r="C223" s="44">
        <v>3653.473</v>
      </c>
      <c r="D223" s="44">
        <v>3761.509</v>
      </c>
      <c r="E223" s="44">
        <v>3935.393</v>
      </c>
      <c r="F223" s="44">
        <v>3960.729</v>
      </c>
      <c r="G223" s="44">
        <v>4075.483</v>
      </c>
      <c r="H223" s="44">
        <v>4035.988</v>
      </c>
      <c r="I223" s="44">
        <v>4229.04</v>
      </c>
      <c r="J223" s="44">
        <v>3807.381</v>
      </c>
      <c r="K223" s="61">
        <v>3331.4</v>
      </c>
      <c r="L223" s="10"/>
      <c r="M223" s="7">
        <v>67826311</v>
      </c>
      <c r="N223" s="7">
        <v>52663752</v>
      </c>
      <c r="O223" s="5">
        <v>751707</v>
      </c>
      <c r="P223" s="5">
        <v>656973.4345583104</v>
      </c>
      <c r="Q223" s="5">
        <v>654194.5693186466</v>
      </c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>
      <c r="A224" s="45">
        <f t="shared" si="8"/>
        <v>2034</v>
      </c>
      <c r="B224" s="44">
        <f t="shared" si="7"/>
        <v>34890.779</v>
      </c>
      <c r="C224" s="44">
        <v>3661.617</v>
      </c>
      <c r="D224" s="44">
        <v>3755.618</v>
      </c>
      <c r="E224" s="44">
        <v>3928.467</v>
      </c>
      <c r="F224" s="44">
        <v>3993.808</v>
      </c>
      <c r="G224" s="44">
        <v>4060.914</v>
      </c>
      <c r="H224" s="44">
        <v>3998.503</v>
      </c>
      <c r="I224" s="44">
        <v>4221.836</v>
      </c>
      <c r="J224" s="44">
        <v>3838.707</v>
      </c>
      <c r="K224" s="61">
        <v>3431.309</v>
      </c>
      <c r="L224" s="10"/>
      <c r="M224" s="7">
        <v>68023615</v>
      </c>
      <c r="N224" s="7">
        <v>52856325</v>
      </c>
      <c r="O224" s="5">
        <v>752878</v>
      </c>
      <c r="P224" s="5">
        <v>665259.970881858</v>
      </c>
      <c r="Q224" s="5">
        <v>662546.5317324833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>
      <c r="A225" s="45">
        <f t="shared" si="8"/>
        <v>2035</v>
      </c>
      <c r="B225" s="44">
        <f t="shared" si="7"/>
        <v>34987.513999999996</v>
      </c>
      <c r="C225" s="44">
        <v>3670.341</v>
      </c>
      <c r="D225" s="44">
        <v>3750.348</v>
      </c>
      <c r="E225" s="44">
        <v>3920.638</v>
      </c>
      <c r="F225" s="44">
        <v>4025.113</v>
      </c>
      <c r="G225" s="44">
        <v>4040.918</v>
      </c>
      <c r="H225" s="44">
        <v>3990.353</v>
      </c>
      <c r="I225" s="44">
        <v>4187.982</v>
      </c>
      <c r="J225" s="44">
        <v>3868.223</v>
      </c>
      <c r="K225" s="61">
        <v>3533.598</v>
      </c>
      <c r="L225" s="10"/>
      <c r="M225" s="7">
        <v>68213784</v>
      </c>
      <c r="N225" s="7">
        <v>53039307</v>
      </c>
      <c r="O225" s="5">
        <v>753658</v>
      </c>
      <c r="P225" s="5">
        <v>674492.7194083568</v>
      </c>
      <c r="Q225" s="5">
        <v>671843.8095051118</v>
      </c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>
      <c r="A226" s="45">
        <f t="shared" si="8"/>
        <v>2036</v>
      </c>
      <c r="B226" s="44">
        <f t="shared" si="7"/>
        <v>35079.633</v>
      </c>
      <c r="C226" s="44">
        <v>3679.111</v>
      </c>
      <c r="D226" s="44">
        <v>3745.977</v>
      </c>
      <c r="E226" s="44">
        <v>3908.505</v>
      </c>
      <c r="F226" s="44">
        <v>4052.756</v>
      </c>
      <c r="G226" s="44">
        <v>4025.484</v>
      </c>
      <c r="H226" s="44">
        <v>4007.049</v>
      </c>
      <c r="I226" s="44">
        <v>4141.254</v>
      </c>
      <c r="J226" s="44">
        <v>3889.928</v>
      </c>
      <c r="K226" s="61">
        <v>3629.569</v>
      </c>
      <c r="L226" s="10"/>
      <c r="M226" s="7">
        <v>68395472</v>
      </c>
      <c r="N226" s="7">
        <v>53211880</v>
      </c>
      <c r="O226" s="5">
        <v>754052</v>
      </c>
      <c r="P226" s="5">
        <v>684416.0735808096</v>
      </c>
      <c r="Q226" s="5">
        <v>681830.7817977006</v>
      </c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>
      <c r="A227" s="45">
        <f t="shared" si="8"/>
        <v>2037</v>
      </c>
      <c r="B227" s="44">
        <f t="shared" si="7"/>
        <v>35166.262</v>
      </c>
      <c r="C227" s="44">
        <v>3687.418</v>
      </c>
      <c r="D227" s="44">
        <v>3742.849</v>
      </c>
      <c r="E227" s="44">
        <v>3901.68</v>
      </c>
      <c r="F227" s="44">
        <v>4071.059</v>
      </c>
      <c r="G227" s="44">
        <v>4006.252</v>
      </c>
      <c r="H227" s="44">
        <v>4039.346</v>
      </c>
      <c r="I227" s="44">
        <v>4086.496</v>
      </c>
      <c r="J227" s="44">
        <v>3910.302</v>
      </c>
      <c r="K227" s="61">
        <v>3720.86</v>
      </c>
      <c r="L227" s="10"/>
      <c r="M227" s="7">
        <v>68567603</v>
      </c>
      <c r="N227" s="7">
        <v>53373305</v>
      </c>
      <c r="O227" s="5">
        <v>754064</v>
      </c>
      <c r="P227" s="5">
        <v>694924.5638590148</v>
      </c>
      <c r="Q227" s="5">
        <v>692401.9464718377</v>
      </c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>
      <c r="A228" s="45">
        <f t="shared" si="8"/>
        <v>2038</v>
      </c>
      <c r="B228" s="44">
        <f t="shared" si="7"/>
        <v>35246.579</v>
      </c>
      <c r="C228" s="44">
        <v>3694.826</v>
      </c>
      <c r="D228" s="44">
        <v>3741.231</v>
      </c>
      <c r="E228" s="44">
        <v>3895.496</v>
      </c>
      <c r="F228" s="44">
        <v>4093.036</v>
      </c>
      <c r="G228" s="44">
        <v>3986.163</v>
      </c>
      <c r="H228" s="44">
        <v>4057.935</v>
      </c>
      <c r="I228" s="44">
        <v>4053.374</v>
      </c>
      <c r="J228" s="44">
        <v>3916.371</v>
      </c>
      <c r="K228" s="61">
        <v>3808.147</v>
      </c>
      <c r="L228" s="10"/>
      <c r="M228" s="7">
        <v>68729210</v>
      </c>
      <c r="N228" s="7">
        <v>53522966</v>
      </c>
      <c r="O228" s="5">
        <v>753789</v>
      </c>
      <c r="P228" s="5">
        <v>705685.4695483485</v>
      </c>
      <c r="Q228" s="5">
        <v>703224.3617051198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>
      <c r="A229" s="45">
        <f t="shared" si="8"/>
        <v>2039</v>
      </c>
      <c r="B229" s="44">
        <f t="shared" si="7"/>
        <v>35319.989</v>
      </c>
      <c r="C229" s="44">
        <v>3701.015</v>
      </c>
      <c r="D229" s="44">
        <v>3741.362</v>
      </c>
      <c r="E229" s="44">
        <v>3889.597</v>
      </c>
      <c r="F229" s="44">
        <v>4106.601</v>
      </c>
      <c r="G229" s="44">
        <v>3973.9</v>
      </c>
      <c r="H229" s="44">
        <v>4077.848</v>
      </c>
      <c r="I229" s="44">
        <v>4018.831</v>
      </c>
      <c r="J229" s="44">
        <v>3924.157</v>
      </c>
      <c r="K229" s="61">
        <v>3886.678</v>
      </c>
      <c r="L229" s="10"/>
      <c r="M229" s="7">
        <v>68879767</v>
      </c>
      <c r="N229" s="7">
        <v>53660499</v>
      </c>
      <c r="O229" s="5">
        <v>753248</v>
      </c>
      <c r="P229" s="5">
        <v>716595.9068170576</v>
      </c>
      <c r="Q229" s="5">
        <v>714195.0292683754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>
      <c r="A230" s="45">
        <f t="shared" si="8"/>
        <v>2040</v>
      </c>
      <c r="B230" s="44">
        <f t="shared" si="7"/>
        <v>35386.06</v>
      </c>
      <c r="C230" s="44">
        <v>3705.749</v>
      </c>
      <c r="D230" s="44">
        <v>3743.36</v>
      </c>
      <c r="E230" s="44">
        <v>3883.675</v>
      </c>
      <c r="F230" s="44">
        <v>4111.037</v>
      </c>
      <c r="G230" s="44">
        <v>3970.201</v>
      </c>
      <c r="H230" s="44">
        <v>4087.333</v>
      </c>
      <c r="I230" s="44">
        <v>3990.799</v>
      </c>
      <c r="J230" s="44">
        <v>3927.718</v>
      </c>
      <c r="K230" s="61">
        <v>3966.188</v>
      </c>
      <c r="L230" s="10"/>
      <c r="M230" s="7">
        <v>69018842</v>
      </c>
      <c r="N230" s="7">
        <v>53785705</v>
      </c>
      <c r="O230" s="5">
        <v>752494</v>
      </c>
      <c r="P230" s="5">
        <v>726966.1011524965</v>
      </c>
      <c r="Q230" s="5">
        <v>724624.0162915869</v>
      </c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>
      <c r="A231" s="45">
        <f t="shared" si="8"/>
        <v>2041</v>
      </c>
      <c r="B231" s="44">
        <f t="shared" si="7"/>
        <v>35444.691</v>
      </c>
      <c r="C231" s="44">
        <v>3708.927</v>
      </c>
      <c r="D231" s="44">
        <v>3747.235</v>
      </c>
      <c r="E231" s="44">
        <v>3877.578</v>
      </c>
      <c r="F231" s="44">
        <v>4100.46</v>
      </c>
      <c r="G231" s="44">
        <v>3984.657</v>
      </c>
      <c r="H231" s="44">
        <v>4072.228</v>
      </c>
      <c r="I231" s="44">
        <v>3982.154</v>
      </c>
      <c r="J231" s="44">
        <v>3935.454</v>
      </c>
      <c r="K231" s="61">
        <v>4035.998</v>
      </c>
      <c r="L231" s="10"/>
      <c r="M231" s="7">
        <v>69146766</v>
      </c>
      <c r="N231" s="7">
        <v>53899107</v>
      </c>
      <c r="O231" s="5">
        <v>751576</v>
      </c>
      <c r="P231" s="5">
        <v>736686.6604333639</v>
      </c>
      <c r="Q231" s="5">
        <v>734401.7810196939</v>
      </c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>
      <c r="A232" s="45">
        <f t="shared" si="8"/>
        <v>2042</v>
      </c>
      <c r="B232" s="44">
        <f t="shared" si="7"/>
        <v>35496.08900000001</v>
      </c>
      <c r="C232" s="44">
        <v>3710.573</v>
      </c>
      <c r="D232" s="44">
        <v>3752.868</v>
      </c>
      <c r="E232" s="44">
        <v>3871.397</v>
      </c>
      <c r="F232" s="44">
        <v>4090.309</v>
      </c>
      <c r="G232" s="44">
        <v>4000.989</v>
      </c>
      <c r="H232" s="44">
        <v>4054.789</v>
      </c>
      <c r="I232" s="44">
        <v>3961.945</v>
      </c>
      <c r="J232" s="44">
        <v>3951.308</v>
      </c>
      <c r="K232" s="61">
        <v>4101.911</v>
      </c>
      <c r="L232" s="10"/>
      <c r="M232" s="7">
        <v>69264017</v>
      </c>
      <c r="N232" s="7">
        <v>54001382</v>
      </c>
      <c r="O232" s="5">
        <v>750538</v>
      </c>
      <c r="P232" s="5">
        <v>745268.1719015413</v>
      </c>
      <c r="Q232" s="5">
        <v>743038.8207531476</v>
      </c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>
      <c r="A233" s="45">
        <f t="shared" si="8"/>
        <v>2043</v>
      </c>
      <c r="B233" s="44">
        <f t="shared" si="7"/>
        <v>35540.73</v>
      </c>
      <c r="C233" s="44">
        <v>3710.787</v>
      </c>
      <c r="D233" s="44">
        <v>3759.977</v>
      </c>
      <c r="E233" s="44">
        <v>3865.299</v>
      </c>
      <c r="F233" s="44">
        <v>4084.607</v>
      </c>
      <c r="G233" s="44">
        <v>4018.847</v>
      </c>
      <c r="H233" s="44">
        <v>4035.313</v>
      </c>
      <c r="I233" s="44">
        <v>3938.26</v>
      </c>
      <c r="J233" s="44">
        <v>3970.489</v>
      </c>
      <c r="K233" s="61">
        <v>4157.151</v>
      </c>
      <c r="L233" s="10"/>
      <c r="M233" s="7">
        <v>69371632</v>
      </c>
      <c r="N233" s="7">
        <v>54093929</v>
      </c>
      <c r="O233" s="5">
        <v>749458</v>
      </c>
      <c r="P233" s="5">
        <v>752515.394228956</v>
      </c>
      <c r="Q233" s="5">
        <v>750339.8318105576</v>
      </c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>
      <c r="A234" s="45">
        <f t="shared" si="8"/>
        <v>2044</v>
      </c>
      <c r="B234" s="44">
        <f t="shared" si="7"/>
        <v>35579.353</v>
      </c>
      <c r="C234" s="44">
        <v>3709.719</v>
      </c>
      <c r="D234" s="44">
        <v>3768.164</v>
      </c>
      <c r="E234" s="44">
        <v>3859.521</v>
      </c>
      <c r="F234" s="44">
        <v>4077.872</v>
      </c>
      <c r="G234" s="44">
        <v>4052.012</v>
      </c>
      <c r="H234" s="44">
        <v>4021.622</v>
      </c>
      <c r="I234" s="44">
        <v>3903.667</v>
      </c>
      <c r="J234" s="44">
        <v>3968.062</v>
      </c>
      <c r="K234" s="61">
        <v>4218.714</v>
      </c>
      <c r="L234" s="10"/>
      <c r="M234" s="7">
        <v>69470898</v>
      </c>
      <c r="N234" s="7">
        <v>54178545</v>
      </c>
      <c r="O234" s="5">
        <v>748364</v>
      </c>
      <c r="P234" s="5">
        <v>758315.3695060569</v>
      </c>
      <c r="Q234" s="5">
        <v>756191.923232666</v>
      </c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>
      <c r="A235" s="45">
        <f t="shared" si="8"/>
        <v>2045</v>
      </c>
      <c r="B235" s="44">
        <f t="shared" si="7"/>
        <v>35612.87</v>
      </c>
      <c r="C235" s="44">
        <v>3707.544</v>
      </c>
      <c r="D235" s="44">
        <v>3776.934</v>
      </c>
      <c r="E235" s="44">
        <v>3854.362</v>
      </c>
      <c r="F235" s="44">
        <v>4070.228</v>
      </c>
      <c r="G235" s="44">
        <v>4083.398</v>
      </c>
      <c r="H235" s="44">
        <v>4002.63</v>
      </c>
      <c r="I235" s="44">
        <v>3897.491</v>
      </c>
      <c r="J235" s="44">
        <v>3940.256</v>
      </c>
      <c r="K235" s="61">
        <v>4280.027</v>
      </c>
      <c r="L235" s="10"/>
      <c r="M235" s="7">
        <v>69563241</v>
      </c>
      <c r="N235" s="7">
        <v>54257322</v>
      </c>
      <c r="O235" s="5">
        <v>747311</v>
      </c>
      <c r="P235" s="5">
        <v>762804.7462879225</v>
      </c>
      <c r="Q235" s="5">
        <v>760731.8150874863</v>
      </c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>
      <c r="A236" s="45">
        <f t="shared" si="8"/>
        <v>2046</v>
      </c>
      <c r="B236" s="44">
        <f t="shared" si="7"/>
        <v>35642.264</v>
      </c>
      <c r="C236" s="44">
        <v>3704.469</v>
      </c>
      <c r="D236" s="44">
        <v>3785.745</v>
      </c>
      <c r="E236" s="44">
        <v>3850.102</v>
      </c>
      <c r="F236" s="44">
        <v>4058.296</v>
      </c>
      <c r="G236" s="44">
        <v>4111.165</v>
      </c>
      <c r="H236" s="44">
        <v>3988.181</v>
      </c>
      <c r="I236" s="44">
        <v>3915.323</v>
      </c>
      <c r="J236" s="44">
        <v>3899.577</v>
      </c>
      <c r="K236" s="61">
        <v>4329.406</v>
      </c>
      <c r="L236" s="10"/>
      <c r="M236" s="7">
        <v>69650016</v>
      </c>
      <c r="N236" s="7">
        <v>54332285</v>
      </c>
      <c r="O236" s="5">
        <v>746319</v>
      </c>
      <c r="P236" s="5">
        <v>766203.2264842321</v>
      </c>
      <c r="Q236" s="5">
        <v>764179.3369625174</v>
      </c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>
      <c r="A237" s="45">
        <f t="shared" si="8"/>
        <v>2047</v>
      </c>
      <c r="B237" s="44">
        <f t="shared" si="7"/>
        <v>35668.362</v>
      </c>
      <c r="C237" s="44">
        <v>3700.717</v>
      </c>
      <c r="D237" s="44">
        <v>3794.093</v>
      </c>
      <c r="E237" s="44">
        <v>3847.074</v>
      </c>
      <c r="F237" s="44">
        <v>4051.651</v>
      </c>
      <c r="G237" s="44">
        <v>4129.632</v>
      </c>
      <c r="H237" s="44">
        <v>3970.031</v>
      </c>
      <c r="I237" s="44">
        <v>3948.293</v>
      </c>
      <c r="J237" s="44">
        <v>3851.214</v>
      </c>
      <c r="K237" s="61">
        <v>4375.657</v>
      </c>
      <c r="L237" s="10"/>
      <c r="M237" s="7">
        <v>69732385</v>
      </c>
      <c r="N237" s="7">
        <v>54405170</v>
      </c>
      <c r="O237" s="5">
        <v>745419</v>
      </c>
      <c r="P237" s="5">
        <v>768819.4707872518</v>
      </c>
      <c r="Q237" s="5">
        <v>766843.2607845741</v>
      </c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>
      <c r="A238" s="45">
        <f t="shared" si="8"/>
        <v>2048</v>
      </c>
      <c r="B238" s="44">
        <f t="shared" si="7"/>
        <v>35691.853</v>
      </c>
      <c r="C238" s="44">
        <v>3696.514</v>
      </c>
      <c r="D238" s="44">
        <v>3801.544</v>
      </c>
      <c r="E238" s="44">
        <v>3845.557</v>
      </c>
      <c r="F238" s="44">
        <v>4045.635</v>
      </c>
      <c r="G238" s="44">
        <v>4151.705</v>
      </c>
      <c r="H238" s="44">
        <v>3950.998</v>
      </c>
      <c r="I238" s="44">
        <v>3967.912</v>
      </c>
      <c r="J238" s="44">
        <v>3823.127</v>
      </c>
      <c r="K238" s="61">
        <v>4408.861</v>
      </c>
      <c r="L238" s="10"/>
      <c r="M238" s="7">
        <v>69811208</v>
      </c>
      <c r="N238" s="7">
        <v>54477268</v>
      </c>
      <c r="O238" s="5">
        <v>744635</v>
      </c>
      <c r="P238" s="5">
        <v>770900.0864022246</v>
      </c>
      <c r="Q238" s="5">
        <v>768970.2977659759</v>
      </c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>
      <c r="A239" s="45">
        <f t="shared" si="8"/>
        <v>2049</v>
      </c>
      <c r="B239" s="44">
        <f t="shared" si="7"/>
        <v>35713.272</v>
      </c>
      <c r="C239" s="44">
        <v>3692.065</v>
      </c>
      <c r="D239" s="44">
        <v>3807.771</v>
      </c>
      <c r="E239" s="44">
        <v>3845.781</v>
      </c>
      <c r="F239" s="44">
        <v>4039.903</v>
      </c>
      <c r="G239" s="44">
        <v>4165.434</v>
      </c>
      <c r="H239" s="44">
        <v>3939.707</v>
      </c>
      <c r="I239" s="44">
        <v>3988.759</v>
      </c>
      <c r="J239" s="44">
        <v>3793.656</v>
      </c>
      <c r="K239" s="61">
        <v>4440.196</v>
      </c>
      <c r="L239" s="10"/>
      <c r="M239" s="7">
        <v>69887149</v>
      </c>
      <c r="N239" s="7">
        <v>54549498</v>
      </c>
      <c r="O239" s="5">
        <v>743986</v>
      </c>
      <c r="P239" s="5">
        <v>772599.0665671319</v>
      </c>
      <c r="Q239" s="5">
        <v>770714.5369804193</v>
      </c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>
      <c r="A240" s="45">
        <f t="shared" si="8"/>
        <v>2050</v>
      </c>
      <c r="B240" s="44">
        <f t="shared" si="7"/>
        <v>35732.921</v>
      </c>
      <c r="C240" s="44">
        <v>3687.468</v>
      </c>
      <c r="D240" s="44">
        <v>3812.537</v>
      </c>
      <c r="E240" s="44">
        <v>3847.873</v>
      </c>
      <c r="F240" s="44">
        <v>4034.15</v>
      </c>
      <c r="G240" s="44">
        <v>4170.115</v>
      </c>
      <c r="H240" s="44">
        <v>3936.885</v>
      </c>
      <c r="I240" s="44">
        <v>3999.469</v>
      </c>
      <c r="J240" s="44">
        <v>3770.703</v>
      </c>
      <c r="K240" s="61">
        <v>4473.721</v>
      </c>
      <c r="L240" s="10"/>
      <c r="M240" s="7">
        <v>69960726</v>
      </c>
      <c r="N240" s="7">
        <v>54622451</v>
      </c>
      <c r="O240" s="5">
        <f>O239*O239/O238</f>
        <v>743337.5656475992</v>
      </c>
      <c r="P240" s="5">
        <f>P239*P239/P238</f>
        <v>774301.7911000211</v>
      </c>
      <c r="Q240" s="5">
        <f>Q239*Q239/Q238</f>
        <v>772462.7326161263</v>
      </c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>
      <c r="A241" s="45">
        <f>A240+1</f>
        <v>2051</v>
      </c>
      <c r="B241" s="44">
        <f t="shared" si="7"/>
        <v>35748.259000000005</v>
      </c>
      <c r="C241" s="44">
        <v>3683.312</v>
      </c>
      <c r="D241" s="44">
        <v>3815.753</v>
      </c>
      <c r="E241" s="44">
        <v>3851.824</v>
      </c>
      <c r="F241" s="44">
        <v>4028.17</v>
      </c>
      <c r="G241" s="44">
        <v>4159.876</v>
      </c>
      <c r="H241" s="44">
        <v>3951.894</v>
      </c>
      <c r="I241" s="44">
        <v>3986.102</v>
      </c>
      <c r="J241" s="44">
        <v>3766.094</v>
      </c>
      <c r="K241" s="61">
        <v>4505.234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>
      <c r="A242" s="45">
        <f aca="true" t="shared" si="9" ref="A242:A290">A241+1</f>
        <v>2052</v>
      </c>
      <c r="B242" s="44">
        <f t="shared" si="7"/>
        <v>35776.837</v>
      </c>
      <c r="C242" s="44">
        <v>3679.599</v>
      </c>
      <c r="D242" s="44">
        <v>3817.438</v>
      </c>
      <c r="E242" s="44">
        <v>3857.539</v>
      </c>
      <c r="F242" s="44">
        <v>4022.064</v>
      </c>
      <c r="G242" s="44">
        <v>4150.017</v>
      </c>
      <c r="H242" s="44">
        <v>3968.645</v>
      </c>
      <c r="I242" s="44">
        <v>3970.255</v>
      </c>
      <c r="J242" s="44">
        <v>3750.515</v>
      </c>
      <c r="K242" s="61">
        <v>4560.765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>
      <c r="A243" s="45">
        <f t="shared" si="9"/>
        <v>2053</v>
      </c>
      <c r="B243" s="44">
        <f t="shared" si="7"/>
        <v>35802.083</v>
      </c>
      <c r="C243" s="44">
        <v>3676.384</v>
      </c>
      <c r="D243" s="44">
        <v>3817.679</v>
      </c>
      <c r="E243" s="44">
        <v>3864.746</v>
      </c>
      <c r="F243" s="44">
        <v>4015.995</v>
      </c>
      <c r="G243" s="44">
        <v>4144.513</v>
      </c>
      <c r="H243" s="44">
        <v>3986.771</v>
      </c>
      <c r="I243" s="44">
        <v>3952.182</v>
      </c>
      <c r="J243" s="44">
        <v>3731.313</v>
      </c>
      <c r="K243" s="61">
        <v>4612.5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>
      <c r="A244" s="45">
        <f t="shared" si="9"/>
        <v>2054</v>
      </c>
      <c r="B244" s="44">
        <f t="shared" si="7"/>
        <v>35824.392</v>
      </c>
      <c r="C244" s="44">
        <v>3673.692</v>
      </c>
      <c r="D244" s="44">
        <v>3816.622</v>
      </c>
      <c r="E244" s="44">
        <v>3873.048</v>
      </c>
      <c r="F244" s="44">
        <v>4010.21</v>
      </c>
      <c r="G244" s="44">
        <v>4137.939</v>
      </c>
      <c r="H244" s="44">
        <v>4019.87</v>
      </c>
      <c r="I244" s="44">
        <v>3939.323</v>
      </c>
      <c r="J244" s="44">
        <v>3700.927</v>
      </c>
      <c r="K244" s="61">
        <v>4652.761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>
      <c r="A245" s="45">
        <f t="shared" si="9"/>
        <v>2055</v>
      </c>
      <c r="B245" s="44">
        <f t="shared" si="7"/>
        <v>35843.939</v>
      </c>
      <c r="C245" s="44">
        <v>3671.534</v>
      </c>
      <c r="D245" s="44">
        <v>3814.429</v>
      </c>
      <c r="E245" s="44">
        <v>3881.954</v>
      </c>
      <c r="F245" s="44">
        <v>4005.017</v>
      </c>
      <c r="G245" s="44">
        <v>4130.421</v>
      </c>
      <c r="H245" s="44">
        <v>4051.144</v>
      </c>
      <c r="I245" s="44">
        <v>3921.205</v>
      </c>
      <c r="J245" s="44">
        <v>3696.833</v>
      </c>
      <c r="K245" s="61">
        <v>4671.402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>
      <c r="A246" s="45">
        <f t="shared" si="9"/>
        <v>2056</v>
      </c>
      <c r="B246" s="44">
        <f t="shared" si="7"/>
        <v>35861.209</v>
      </c>
      <c r="C246" s="44">
        <v>3669.888</v>
      </c>
      <c r="D246" s="44">
        <v>3811.312</v>
      </c>
      <c r="E246" s="44">
        <v>3890.919</v>
      </c>
      <c r="F246" s="44">
        <v>4000.707</v>
      </c>
      <c r="G246" s="44">
        <v>4118.603</v>
      </c>
      <c r="H246" s="44">
        <v>4078.816</v>
      </c>
      <c r="I246" s="44">
        <v>3907.469</v>
      </c>
      <c r="J246" s="44">
        <v>3714.608</v>
      </c>
      <c r="K246" s="61">
        <v>4668.887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>
      <c r="A247" s="45">
        <f t="shared" si="9"/>
        <v>2057</v>
      </c>
      <c r="B247" s="44">
        <f t="shared" si="7"/>
        <v>35876.524</v>
      </c>
      <c r="C247" s="44">
        <v>3668.73</v>
      </c>
      <c r="D247" s="44">
        <v>3807.491</v>
      </c>
      <c r="E247" s="44">
        <v>3899.431</v>
      </c>
      <c r="F247" s="44">
        <v>3997.632</v>
      </c>
      <c r="G247" s="44">
        <v>4112</v>
      </c>
      <c r="H247" s="44">
        <v>4097.2</v>
      </c>
      <c r="I247" s="44">
        <v>3890.101</v>
      </c>
      <c r="J247" s="44">
        <v>3746.207</v>
      </c>
      <c r="K247" s="61">
        <v>4657.732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>
      <c r="A248" s="45">
        <f t="shared" si="9"/>
        <v>2058</v>
      </c>
      <c r="B248" s="44">
        <f t="shared" si="7"/>
        <v>35890.264</v>
      </c>
      <c r="C248" s="44">
        <v>3668.017</v>
      </c>
      <c r="D248" s="44">
        <v>3803.194</v>
      </c>
      <c r="E248" s="44">
        <v>3907.041</v>
      </c>
      <c r="F248" s="44">
        <v>3996.091</v>
      </c>
      <c r="G248" s="44">
        <v>4105.983</v>
      </c>
      <c r="H248" s="44">
        <v>4119.066</v>
      </c>
      <c r="I248" s="44">
        <v>3871.709</v>
      </c>
      <c r="J248" s="44">
        <v>3764.918</v>
      </c>
      <c r="K248" s="61">
        <v>4654.245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>
      <c r="A249" s="45">
        <f t="shared" si="9"/>
        <v>2059</v>
      </c>
      <c r="B249" s="44">
        <f t="shared" si="7"/>
        <v>35902.878</v>
      </c>
      <c r="C249" s="44">
        <v>3667.691</v>
      </c>
      <c r="D249" s="44">
        <v>3798.628</v>
      </c>
      <c r="E249" s="44">
        <v>3913.412</v>
      </c>
      <c r="F249" s="44">
        <v>3996.33</v>
      </c>
      <c r="G249" s="44">
        <v>4100.203</v>
      </c>
      <c r="H249" s="44">
        <v>4132.635</v>
      </c>
      <c r="I249" s="44">
        <v>3860.86</v>
      </c>
      <c r="J249" s="44">
        <v>3784.343</v>
      </c>
      <c r="K249" s="61">
        <v>4648.776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>
      <c r="A250" s="45">
        <f t="shared" si="9"/>
        <v>2060</v>
      </c>
      <c r="B250" s="44">
        <f t="shared" si="7"/>
        <v>35914.715</v>
      </c>
      <c r="C250" s="44">
        <v>3667.782</v>
      </c>
      <c r="D250" s="44">
        <v>3793.9</v>
      </c>
      <c r="E250" s="44">
        <v>3918.302</v>
      </c>
      <c r="F250" s="44">
        <v>3998.494</v>
      </c>
      <c r="G250" s="44">
        <v>4094.363</v>
      </c>
      <c r="H250" s="44">
        <v>4137.211</v>
      </c>
      <c r="I250" s="44">
        <v>3858.297</v>
      </c>
      <c r="J250" s="44">
        <v>3794.119</v>
      </c>
      <c r="K250" s="61">
        <v>4652.247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>
      <c r="A251" s="45">
        <f t="shared" si="9"/>
        <v>2061</v>
      </c>
      <c r="B251" s="44">
        <f t="shared" si="7"/>
        <v>35926.349</v>
      </c>
      <c r="C251" s="44">
        <v>3667.782</v>
      </c>
      <c r="D251" s="44">
        <v>3789.626</v>
      </c>
      <c r="E251" s="44">
        <v>3921.601</v>
      </c>
      <c r="F251" s="44">
        <v>4002.6</v>
      </c>
      <c r="G251" s="44">
        <v>4088.29</v>
      </c>
      <c r="H251" s="44">
        <v>4127.065</v>
      </c>
      <c r="I251" s="44">
        <v>3873.295</v>
      </c>
      <c r="J251" s="44">
        <v>3781.65</v>
      </c>
      <c r="K251" s="61">
        <v>4674.44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>
      <c r="A252" s="45">
        <f t="shared" si="9"/>
        <v>2062</v>
      </c>
      <c r="B252" s="44">
        <f t="shared" si="7"/>
        <v>35938.104</v>
      </c>
      <c r="C252" s="44">
        <v>3667.782</v>
      </c>
      <c r="D252" s="44">
        <v>3785.794</v>
      </c>
      <c r="E252" s="44">
        <v>3923.323</v>
      </c>
      <c r="F252" s="44">
        <v>4008.535</v>
      </c>
      <c r="G252" s="44">
        <v>4082.091</v>
      </c>
      <c r="H252" s="44">
        <v>4117.293</v>
      </c>
      <c r="I252" s="44">
        <v>3889.969</v>
      </c>
      <c r="J252" s="44">
        <v>3766.882</v>
      </c>
      <c r="K252" s="61">
        <v>4696.435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>
      <c r="A253" s="45">
        <f t="shared" si="9"/>
        <v>2063</v>
      </c>
      <c r="B253" s="44">
        <f t="shared" si="7"/>
        <v>35950.399</v>
      </c>
      <c r="C253" s="44">
        <v>3667.782</v>
      </c>
      <c r="D253" s="44">
        <v>3782.477</v>
      </c>
      <c r="E253" s="44">
        <v>3923.564</v>
      </c>
      <c r="F253" s="44">
        <v>4016.028</v>
      </c>
      <c r="G253" s="44">
        <v>4075.929</v>
      </c>
      <c r="H253" s="44">
        <v>4111.824</v>
      </c>
      <c r="I253" s="44">
        <v>3907.875</v>
      </c>
      <c r="J253" s="44">
        <v>3749.855</v>
      </c>
      <c r="K253" s="61">
        <v>4715.065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>
      <c r="A254" s="45">
        <f t="shared" si="9"/>
        <v>2064</v>
      </c>
      <c r="B254" s="44">
        <f t="shared" si="7"/>
        <v>35963.398</v>
      </c>
      <c r="C254" s="44">
        <v>3667.782</v>
      </c>
      <c r="D254" s="44">
        <v>3779.701</v>
      </c>
      <c r="E254" s="44">
        <v>3922.47</v>
      </c>
      <c r="F254" s="44">
        <v>4024.659</v>
      </c>
      <c r="G254" s="44">
        <v>4070.06</v>
      </c>
      <c r="H254" s="44">
        <v>4105.3</v>
      </c>
      <c r="I254" s="44">
        <v>3940.271</v>
      </c>
      <c r="J254" s="44">
        <v>3736.879</v>
      </c>
      <c r="K254" s="61">
        <v>4716.276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>
      <c r="A255" s="45">
        <f t="shared" si="9"/>
        <v>2065</v>
      </c>
      <c r="B255" s="44">
        <f t="shared" si="7"/>
        <v>35977.631</v>
      </c>
      <c r="C255" s="44">
        <v>3667.782</v>
      </c>
      <c r="D255" s="44">
        <v>3777.471</v>
      </c>
      <c r="E255" s="44">
        <v>3920.212</v>
      </c>
      <c r="F255" s="44">
        <v>4033.922</v>
      </c>
      <c r="G255" s="44">
        <v>4064.802</v>
      </c>
      <c r="H255" s="44">
        <v>4097.839</v>
      </c>
      <c r="I255" s="44">
        <v>3970.84</v>
      </c>
      <c r="J255" s="44">
        <v>3719.2</v>
      </c>
      <c r="K255" s="61">
        <v>4725.563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>
      <c r="A256" s="45">
        <f t="shared" si="9"/>
        <v>2066</v>
      </c>
      <c r="B256" s="44">
        <f t="shared" si="7"/>
        <v>35993.399000000005</v>
      </c>
      <c r="C256" s="44">
        <v>3667.782</v>
      </c>
      <c r="D256" s="44">
        <v>3775.772</v>
      </c>
      <c r="E256" s="44">
        <v>3917.005</v>
      </c>
      <c r="F256" s="44">
        <v>4043.249</v>
      </c>
      <c r="G256" s="44">
        <v>4060.451</v>
      </c>
      <c r="H256" s="44">
        <v>4086.141</v>
      </c>
      <c r="I256" s="44">
        <v>3997.917</v>
      </c>
      <c r="J256" s="44">
        <v>3705.967</v>
      </c>
      <c r="K256" s="61">
        <v>4739.115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>
      <c r="A257" s="45">
        <f t="shared" si="9"/>
        <v>2067</v>
      </c>
      <c r="B257" s="44">
        <f t="shared" si="7"/>
        <v>36010.645000000004</v>
      </c>
      <c r="C257" s="42">
        <v>3667.782</v>
      </c>
      <c r="D257" s="42">
        <v>3774.576</v>
      </c>
      <c r="E257" s="42">
        <v>3913.075</v>
      </c>
      <c r="F257" s="42">
        <v>4052.103</v>
      </c>
      <c r="G257" s="42">
        <v>4057.373</v>
      </c>
      <c r="H257" s="42">
        <v>4079.593</v>
      </c>
      <c r="I257" s="42">
        <v>4015.846</v>
      </c>
      <c r="J257" s="42">
        <v>3689.666</v>
      </c>
      <c r="K257" s="82">
        <v>4760.631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>
      <c r="A258" s="45">
        <f t="shared" si="9"/>
        <v>2068</v>
      </c>
      <c r="B258" s="44">
        <f t="shared" si="7"/>
        <v>36029.497</v>
      </c>
      <c r="C258" s="44">
        <v>3667.782</v>
      </c>
      <c r="D258" s="44">
        <v>3773.836</v>
      </c>
      <c r="E258" s="44">
        <v>3908.661</v>
      </c>
      <c r="F258" s="44">
        <v>4060.02</v>
      </c>
      <c r="G258" s="44">
        <v>4055.863</v>
      </c>
      <c r="H258" s="44">
        <v>4073.626</v>
      </c>
      <c r="I258" s="44">
        <v>4037.081</v>
      </c>
      <c r="J258" s="44">
        <v>3672.275</v>
      </c>
      <c r="K258" s="61">
        <v>4780.353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>
      <c r="A259" s="45">
        <f t="shared" si="9"/>
        <v>2069</v>
      </c>
      <c r="B259" s="44">
        <f t="shared" si="7"/>
        <v>36049.782</v>
      </c>
      <c r="C259" s="44">
        <v>3667.782</v>
      </c>
      <c r="D259" s="44">
        <v>3773.501</v>
      </c>
      <c r="E259" s="44">
        <v>3903.966</v>
      </c>
      <c r="F259" s="44">
        <v>4066.651</v>
      </c>
      <c r="G259" s="44">
        <v>4056.17</v>
      </c>
      <c r="H259" s="44">
        <v>4067.893</v>
      </c>
      <c r="I259" s="44">
        <v>4050.2</v>
      </c>
      <c r="J259" s="44">
        <v>3662.289</v>
      </c>
      <c r="K259" s="61">
        <v>4801.33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>
      <c r="A260" s="45">
        <f t="shared" si="9"/>
        <v>2070</v>
      </c>
      <c r="B260" s="44">
        <f t="shared" si="7"/>
        <v>36071.50200000001</v>
      </c>
      <c r="C260" s="44">
        <v>3667.782</v>
      </c>
      <c r="D260" s="44">
        <v>3773.595</v>
      </c>
      <c r="E260" s="44">
        <v>3899.107</v>
      </c>
      <c r="F260" s="44">
        <v>4071.735</v>
      </c>
      <c r="G260" s="44">
        <v>4058.433</v>
      </c>
      <c r="H260" s="44">
        <v>4062.095</v>
      </c>
      <c r="I260" s="44">
        <v>4054.557</v>
      </c>
      <c r="J260" s="44">
        <v>3660.431</v>
      </c>
      <c r="K260" s="61">
        <v>4823.767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>
      <c r="A261" s="45">
        <f t="shared" si="9"/>
        <v>2071</v>
      </c>
      <c r="B261" s="44">
        <f t="shared" si="7"/>
        <v>36094.633</v>
      </c>
      <c r="C261" s="44">
        <v>3667.782</v>
      </c>
      <c r="D261" s="44">
        <v>3773.595</v>
      </c>
      <c r="E261" s="44">
        <v>3894.715</v>
      </c>
      <c r="F261" s="44">
        <v>4075.169</v>
      </c>
      <c r="G261" s="44">
        <v>4062.669</v>
      </c>
      <c r="H261" s="44">
        <v>4056.072</v>
      </c>
      <c r="I261" s="44">
        <v>4044.626</v>
      </c>
      <c r="J261" s="44">
        <v>3675.485</v>
      </c>
      <c r="K261" s="61">
        <v>4844.52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>
      <c r="A262" s="45">
        <f t="shared" si="9"/>
        <v>2072</v>
      </c>
      <c r="B262" s="44">
        <f t="shared" si="7"/>
        <v>36118.858</v>
      </c>
      <c r="C262" s="44">
        <v>3667.782</v>
      </c>
      <c r="D262" s="44">
        <v>3773.595</v>
      </c>
      <c r="E262" s="44">
        <v>3890.786</v>
      </c>
      <c r="F262" s="44">
        <v>4076.966</v>
      </c>
      <c r="G262" s="44">
        <v>4068.754</v>
      </c>
      <c r="H262" s="44">
        <v>4049.92</v>
      </c>
      <c r="I262" s="44">
        <v>4035.068</v>
      </c>
      <c r="J262" s="44">
        <v>3692.043</v>
      </c>
      <c r="K262" s="61">
        <v>4863.944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>
      <c r="A263" s="45">
        <f t="shared" si="9"/>
        <v>2073</v>
      </c>
      <c r="B263" s="44">
        <f t="shared" si="7"/>
        <v>36144.027</v>
      </c>
      <c r="C263" s="44">
        <v>3667.782</v>
      </c>
      <c r="D263" s="44">
        <v>3773.595</v>
      </c>
      <c r="E263" s="44">
        <v>3887.383</v>
      </c>
      <c r="F263" s="44">
        <v>4077.218</v>
      </c>
      <c r="G263" s="44">
        <v>4076.399</v>
      </c>
      <c r="H263" s="44">
        <v>4043.805</v>
      </c>
      <c r="I263" s="44">
        <v>4029.688</v>
      </c>
      <c r="J263" s="44">
        <v>3709.457</v>
      </c>
      <c r="K263" s="61">
        <v>4878.7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>
      <c r="A264" s="45">
        <f t="shared" si="9"/>
        <v>2074</v>
      </c>
      <c r="B264" s="44">
        <f t="shared" si="7"/>
        <v>36169.649000000005</v>
      </c>
      <c r="C264" s="44">
        <v>3667.782</v>
      </c>
      <c r="D264" s="44">
        <v>3773.595</v>
      </c>
      <c r="E264" s="44">
        <v>3884.534</v>
      </c>
      <c r="F264" s="44">
        <v>4076.082</v>
      </c>
      <c r="G264" s="44">
        <v>4085.188</v>
      </c>
      <c r="H264" s="44">
        <v>4037.983</v>
      </c>
      <c r="I264" s="44">
        <v>4023.277</v>
      </c>
      <c r="J264" s="44">
        <v>3740.063</v>
      </c>
      <c r="K264" s="61">
        <v>4881.145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>
      <c r="A265" s="45">
        <f t="shared" si="9"/>
        <v>2075</v>
      </c>
      <c r="B265" s="44">
        <f t="shared" si="7"/>
        <v>36195.24</v>
      </c>
      <c r="C265" s="44">
        <v>3667.782</v>
      </c>
      <c r="D265" s="44">
        <v>3773.595</v>
      </c>
      <c r="E265" s="44">
        <v>3882.247</v>
      </c>
      <c r="F265" s="44">
        <v>4073.737</v>
      </c>
      <c r="G265" s="44">
        <v>4094.588</v>
      </c>
      <c r="H265" s="44">
        <v>4032.77</v>
      </c>
      <c r="I265" s="44">
        <v>4015.965</v>
      </c>
      <c r="J265" s="44">
        <v>3768.831</v>
      </c>
      <c r="K265" s="61">
        <v>4885.725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>
      <c r="A266" s="45">
        <f t="shared" si="9"/>
        <v>2076</v>
      </c>
      <c r="B266" s="44">
        <f t="shared" si="7"/>
        <v>36220.236000000004</v>
      </c>
      <c r="C266" s="44">
        <v>3667.782</v>
      </c>
      <c r="D266" s="44">
        <v>3773.595</v>
      </c>
      <c r="E266" s="44">
        <v>3880.503</v>
      </c>
      <c r="F266" s="44">
        <v>4070.406</v>
      </c>
      <c r="G266" s="44">
        <v>4104.041</v>
      </c>
      <c r="H266" s="44">
        <v>4028.465</v>
      </c>
      <c r="I266" s="44">
        <v>4004.551</v>
      </c>
      <c r="J266" s="44">
        <v>3794.43</v>
      </c>
      <c r="K266" s="61">
        <v>4896.463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>
      <c r="A267" s="45">
        <f t="shared" si="9"/>
        <v>2077</v>
      </c>
      <c r="B267" s="44">
        <f t="shared" si="7"/>
        <v>36244.303</v>
      </c>
      <c r="C267" s="44">
        <v>3667.782</v>
      </c>
      <c r="D267" s="44">
        <v>3773.595</v>
      </c>
      <c r="E267" s="44">
        <v>3879.277</v>
      </c>
      <c r="F267" s="44">
        <v>4066.32</v>
      </c>
      <c r="G267" s="44">
        <v>4112.998</v>
      </c>
      <c r="H267" s="44">
        <v>4025.427</v>
      </c>
      <c r="I267" s="44">
        <v>3998.141</v>
      </c>
      <c r="J267" s="44">
        <v>3811.195</v>
      </c>
      <c r="K267" s="61">
        <v>4909.568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>
      <c r="A268" s="45">
        <f t="shared" si="9"/>
        <v>2078</v>
      </c>
      <c r="B268" s="44">
        <f t="shared" si="7"/>
        <v>36267.518</v>
      </c>
      <c r="C268" s="44">
        <v>3667.782</v>
      </c>
      <c r="D268" s="44">
        <v>3773.595</v>
      </c>
      <c r="E268" s="44">
        <v>3878.518</v>
      </c>
      <c r="F268" s="44">
        <v>4061.729</v>
      </c>
      <c r="G268" s="44">
        <v>4120.993</v>
      </c>
      <c r="H268" s="44">
        <v>4023.945</v>
      </c>
      <c r="I268" s="44">
        <v>3992.296</v>
      </c>
      <c r="J268" s="44">
        <v>3830.771</v>
      </c>
      <c r="K268" s="61">
        <v>4917.889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>
      <c r="A269" s="45">
        <f t="shared" si="9"/>
        <v>2079</v>
      </c>
      <c r="B269" s="44">
        <f t="shared" si="7"/>
        <v>36290.413</v>
      </c>
      <c r="C269" s="44">
        <v>3667.782</v>
      </c>
      <c r="D269" s="44">
        <v>3773.595</v>
      </c>
      <c r="E269" s="44">
        <v>3878.173</v>
      </c>
      <c r="F269" s="44">
        <v>4056.852</v>
      </c>
      <c r="G269" s="44">
        <v>4127.675</v>
      </c>
      <c r="H269" s="44">
        <v>4024.275</v>
      </c>
      <c r="I269" s="44">
        <v>3986.677</v>
      </c>
      <c r="J269" s="44">
        <v>3842.692</v>
      </c>
      <c r="K269" s="61">
        <v>4932.692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>
      <c r="A270" s="45">
        <f t="shared" si="9"/>
        <v>2080</v>
      </c>
      <c r="B270" s="44">
        <f t="shared" si="7"/>
        <v>36313.167</v>
      </c>
      <c r="C270" s="44">
        <v>3667.782</v>
      </c>
      <c r="D270" s="44">
        <v>3773.595</v>
      </c>
      <c r="E270" s="44">
        <v>3878.27</v>
      </c>
      <c r="F270" s="44">
        <v>4051.8</v>
      </c>
      <c r="G270" s="44">
        <v>4132.787</v>
      </c>
      <c r="H270" s="44">
        <v>4026.547</v>
      </c>
      <c r="I270" s="44">
        <v>3980.99</v>
      </c>
      <c r="J270" s="44">
        <v>3846.44</v>
      </c>
      <c r="K270" s="61">
        <v>4954.956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>
      <c r="A271" s="45">
        <f t="shared" si="9"/>
        <v>2081</v>
      </c>
      <c r="B271" s="44">
        <f t="shared" si="7"/>
        <v>36336.156</v>
      </c>
      <c r="C271" s="44">
        <v>3667.782</v>
      </c>
      <c r="D271" s="44">
        <v>3773.595</v>
      </c>
      <c r="E271" s="44">
        <v>3878.27</v>
      </c>
      <c r="F271" s="44">
        <v>4047.233</v>
      </c>
      <c r="G271" s="44">
        <v>4136.223</v>
      </c>
      <c r="H271" s="44">
        <v>4030.769</v>
      </c>
      <c r="I271" s="44">
        <v>3975.088</v>
      </c>
      <c r="J271" s="44">
        <v>3837.062</v>
      </c>
      <c r="K271" s="61">
        <v>4990.134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>
      <c r="A272" s="45">
        <f t="shared" si="9"/>
        <v>2082</v>
      </c>
      <c r="B272" s="44">
        <f t="shared" si="7"/>
        <v>36359.874</v>
      </c>
      <c r="C272" s="44">
        <v>3667.782</v>
      </c>
      <c r="D272" s="44">
        <v>3773.595</v>
      </c>
      <c r="E272" s="44">
        <v>3878.27</v>
      </c>
      <c r="F272" s="44">
        <v>4043.143</v>
      </c>
      <c r="G272" s="44">
        <v>4138</v>
      </c>
      <c r="H272" s="44">
        <v>4036.826</v>
      </c>
      <c r="I272" s="44">
        <v>3969.056</v>
      </c>
      <c r="J272" s="44">
        <v>3828.054</v>
      </c>
      <c r="K272" s="61">
        <v>5025.148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>
      <c r="A273" s="45">
        <f t="shared" si="9"/>
        <v>2083</v>
      </c>
      <c r="B273" s="44">
        <f t="shared" si="7"/>
        <v>36384.261</v>
      </c>
      <c r="C273" s="44">
        <v>3667.782</v>
      </c>
      <c r="D273" s="44">
        <v>3773.595</v>
      </c>
      <c r="E273" s="44">
        <v>3878.27</v>
      </c>
      <c r="F273" s="44">
        <v>4039.601</v>
      </c>
      <c r="G273" s="44">
        <v>4138.212</v>
      </c>
      <c r="H273" s="44">
        <v>4044.426</v>
      </c>
      <c r="I273" s="44">
        <v>3963.061</v>
      </c>
      <c r="J273" s="44">
        <v>3822.885</v>
      </c>
      <c r="K273" s="61">
        <v>5056.429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>
      <c r="A274" s="45">
        <f t="shared" si="9"/>
        <v>2084</v>
      </c>
      <c r="B274" s="44">
        <f t="shared" si="7"/>
        <v>36409.243</v>
      </c>
      <c r="C274" s="44">
        <v>3667.782</v>
      </c>
      <c r="D274" s="44">
        <v>3773.595</v>
      </c>
      <c r="E274" s="44">
        <v>3878.27</v>
      </c>
      <c r="F274" s="44">
        <v>4036.637</v>
      </c>
      <c r="G274" s="44">
        <v>4137.023</v>
      </c>
      <c r="H274" s="44">
        <v>4053.15</v>
      </c>
      <c r="I274" s="44">
        <v>3957.358</v>
      </c>
      <c r="J274" s="44">
        <v>3816.758</v>
      </c>
      <c r="K274" s="61">
        <v>5088.67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>
      <c r="A275" s="45">
        <f t="shared" si="9"/>
        <v>2085</v>
      </c>
      <c r="B275" s="44">
        <f t="shared" si="7"/>
        <v>36434.399000000005</v>
      </c>
      <c r="C275" s="44">
        <v>3667.782</v>
      </c>
      <c r="D275" s="44">
        <v>3773.595</v>
      </c>
      <c r="E275" s="44">
        <v>3878.27</v>
      </c>
      <c r="F275" s="44">
        <v>4034.26</v>
      </c>
      <c r="G275" s="44">
        <v>4134.613</v>
      </c>
      <c r="H275" s="44">
        <v>4062.48</v>
      </c>
      <c r="I275" s="44">
        <v>3952.254</v>
      </c>
      <c r="J275" s="44">
        <v>3809.811</v>
      </c>
      <c r="K275" s="61">
        <v>5121.334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>
      <c r="A276" s="45">
        <f t="shared" si="9"/>
        <v>2086</v>
      </c>
      <c r="B276" s="44">
        <f t="shared" si="7"/>
        <v>36459.903</v>
      </c>
      <c r="C276" s="44">
        <v>3667.782</v>
      </c>
      <c r="D276" s="44">
        <v>3773.595</v>
      </c>
      <c r="E276" s="44">
        <v>3878.27</v>
      </c>
      <c r="F276" s="44">
        <v>4032.448</v>
      </c>
      <c r="G276" s="44">
        <v>4131.209</v>
      </c>
      <c r="H276" s="44">
        <v>4071.852</v>
      </c>
      <c r="I276" s="44">
        <v>3948.044</v>
      </c>
      <c r="J276" s="44">
        <v>3799.13</v>
      </c>
      <c r="K276" s="61">
        <v>5157.573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>
      <c r="A277" s="45">
        <f t="shared" si="9"/>
        <v>2087</v>
      </c>
      <c r="B277" s="44">
        <f t="shared" si="7"/>
        <v>36485.734</v>
      </c>
      <c r="C277" s="44">
        <v>3667.782</v>
      </c>
      <c r="D277" s="44">
        <v>3773.595</v>
      </c>
      <c r="E277" s="44">
        <v>3878.27</v>
      </c>
      <c r="F277" s="44">
        <v>4031.172</v>
      </c>
      <c r="G277" s="44">
        <v>4127.046</v>
      </c>
      <c r="H277" s="44">
        <v>4080.731</v>
      </c>
      <c r="I277" s="44">
        <v>3945.082</v>
      </c>
      <c r="J277" s="44">
        <v>3793.072</v>
      </c>
      <c r="K277" s="61">
        <v>5188.984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>
      <c r="A278" s="45">
        <f t="shared" si="9"/>
        <v>2088</v>
      </c>
      <c r="B278" s="44">
        <f t="shared" si="7"/>
        <v>36511.865</v>
      </c>
      <c r="C278" s="44">
        <v>3667.782</v>
      </c>
      <c r="D278" s="44">
        <v>3773.595</v>
      </c>
      <c r="E278" s="44">
        <v>3878.27</v>
      </c>
      <c r="F278" s="44">
        <v>4030.387</v>
      </c>
      <c r="G278" s="44">
        <v>4122.377</v>
      </c>
      <c r="H278" s="44">
        <v>4088.647</v>
      </c>
      <c r="I278" s="44">
        <v>3943.661</v>
      </c>
      <c r="J278" s="44">
        <v>3787.533</v>
      </c>
      <c r="K278" s="61">
        <v>5219.613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>
      <c r="A279" s="45">
        <f t="shared" si="9"/>
        <v>2089</v>
      </c>
      <c r="B279" s="44">
        <f t="shared" si="7"/>
        <v>36537.927</v>
      </c>
      <c r="C279" s="44">
        <v>3667.782</v>
      </c>
      <c r="D279" s="44">
        <v>3773.595</v>
      </c>
      <c r="E279" s="44">
        <v>3878.27</v>
      </c>
      <c r="F279" s="44">
        <v>4030.029</v>
      </c>
      <c r="G279" s="44">
        <v>4117.424</v>
      </c>
      <c r="H279" s="44">
        <v>4095.257</v>
      </c>
      <c r="I279" s="44">
        <v>3944.014</v>
      </c>
      <c r="J279" s="44">
        <v>3782.197</v>
      </c>
      <c r="K279" s="61">
        <v>5249.359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>
      <c r="A280" s="45">
        <f t="shared" si="9"/>
        <v>2090</v>
      </c>
      <c r="B280" s="44">
        <f t="shared" si="7"/>
        <v>36563.64</v>
      </c>
      <c r="C280" s="44">
        <v>3667.782</v>
      </c>
      <c r="D280" s="44">
        <v>3773.595</v>
      </c>
      <c r="E280" s="44">
        <v>3878.27</v>
      </c>
      <c r="F280" s="44">
        <v>4030.129</v>
      </c>
      <c r="G280" s="44">
        <v>4112.297</v>
      </c>
      <c r="H280" s="44">
        <v>4100.312</v>
      </c>
      <c r="I280" s="44">
        <v>3946.274</v>
      </c>
      <c r="J280" s="44">
        <v>3776.8</v>
      </c>
      <c r="K280" s="61">
        <v>5278.181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>
      <c r="A281" s="45">
        <f t="shared" si="9"/>
        <v>2091</v>
      </c>
      <c r="B281" s="44">
        <f t="shared" si="7"/>
        <v>36588.691999999995</v>
      </c>
      <c r="C281" s="44">
        <v>3667.782</v>
      </c>
      <c r="D281" s="44">
        <v>3773.595</v>
      </c>
      <c r="E281" s="44">
        <v>3878.27</v>
      </c>
      <c r="F281" s="44">
        <v>4030.129</v>
      </c>
      <c r="G281" s="44">
        <v>4107.672</v>
      </c>
      <c r="H281" s="44">
        <v>4103.705</v>
      </c>
      <c r="I281" s="44">
        <v>3950.45</v>
      </c>
      <c r="J281" s="44">
        <v>3771.192</v>
      </c>
      <c r="K281" s="61">
        <v>5305.897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>
      <c r="A282" s="45">
        <f t="shared" si="9"/>
        <v>2092</v>
      </c>
      <c r="B282" s="44">
        <f t="shared" si="7"/>
        <v>36612.75600000001</v>
      </c>
      <c r="C282" s="44">
        <v>3667.782</v>
      </c>
      <c r="D282" s="44">
        <v>3773.595</v>
      </c>
      <c r="E282" s="44">
        <v>3878.27</v>
      </c>
      <c r="F282" s="44">
        <v>4030.129</v>
      </c>
      <c r="G282" s="44">
        <v>4103.54</v>
      </c>
      <c r="H282" s="44">
        <v>4105.448</v>
      </c>
      <c r="I282" s="44">
        <v>3956.417</v>
      </c>
      <c r="J282" s="44">
        <v>3765.466</v>
      </c>
      <c r="K282" s="61">
        <v>5332.109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>
      <c r="A283" s="45">
        <f t="shared" si="9"/>
        <v>2093</v>
      </c>
      <c r="B283" s="44">
        <f aca="true" t="shared" si="10" ref="B283:B290">SUM(C283:K283)</f>
        <v>36635.60600000001</v>
      </c>
      <c r="C283" s="44">
        <v>3667.782</v>
      </c>
      <c r="D283" s="44">
        <v>3773.595</v>
      </c>
      <c r="E283" s="44">
        <v>3878.27</v>
      </c>
      <c r="F283" s="44">
        <v>4030.129</v>
      </c>
      <c r="G283" s="44">
        <v>4099.967</v>
      </c>
      <c r="H283" s="44">
        <v>4105.65</v>
      </c>
      <c r="I283" s="44">
        <v>3963.89</v>
      </c>
      <c r="J283" s="44">
        <v>3759.775</v>
      </c>
      <c r="K283" s="61">
        <v>5356.548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>
      <c r="A284" s="45">
        <f t="shared" si="9"/>
        <v>2094</v>
      </c>
      <c r="B284" s="44">
        <f t="shared" si="10"/>
        <v>36657.083</v>
      </c>
      <c r="C284" s="44">
        <v>3667.782</v>
      </c>
      <c r="D284" s="44">
        <v>3773.595</v>
      </c>
      <c r="E284" s="44">
        <v>3878.27</v>
      </c>
      <c r="F284" s="44">
        <v>4030.129</v>
      </c>
      <c r="G284" s="44">
        <v>4096.982</v>
      </c>
      <c r="H284" s="44">
        <v>4104.454</v>
      </c>
      <c r="I284" s="44">
        <v>3972.454</v>
      </c>
      <c r="J284" s="44">
        <v>3754.365</v>
      </c>
      <c r="K284" s="61">
        <v>5379.052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4" ht="15.75">
      <c r="A285" s="45">
        <f t="shared" si="9"/>
        <v>2095</v>
      </c>
      <c r="B285" s="44">
        <f t="shared" si="10"/>
        <v>36676.966</v>
      </c>
      <c r="C285" s="44">
        <v>3667.782</v>
      </c>
      <c r="D285" s="44">
        <v>3773.595</v>
      </c>
      <c r="E285" s="44">
        <v>3878.27</v>
      </c>
      <c r="F285" s="44">
        <v>4030.129</v>
      </c>
      <c r="G285" s="44">
        <v>4094.589</v>
      </c>
      <c r="H285" s="44">
        <v>4102.052</v>
      </c>
      <c r="I285" s="44">
        <v>3981.604</v>
      </c>
      <c r="J285" s="44">
        <v>3749.537</v>
      </c>
      <c r="K285" s="61">
        <v>5399.408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5.75">
      <c r="A286" s="45">
        <f t="shared" si="9"/>
        <v>2096</v>
      </c>
      <c r="B286" s="44">
        <f t="shared" si="10"/>
        <v>36695.512</v>
      </c>
      <c r="C286" s="44">
        <v>3667.782</v>
      </c>
      <c r="D286" s="44">
        <v>3773.595</v>
      </c>
      <c r="E286" s="44">
        <v>3878.27</v>
      </c>
      <c r="F286" s="44">
        <v>4030.129</v>
      </c>
      <c r="G286" s="44">
        <v>4092.77</v>
      </c>
      <c r="H286" s="44">
        <v>4098.668</v>
      </c>
      <c r="I286" s="44">
        <v>3990.784</v>
      </c>
      <c r="J286" s="44">
        <v>3745.574</v>
      </c>
      <c r="K286" s="61">
        <v>5417.94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5.75">
      <c r="A287" s="45">
        <f t="shared" si="9"/>
        <v>2097</v>
      </c>
      <c r="B287" s="44">
        <f t="shared" si="10"/>
        <v>36713.123</v>
      </c>
      <c r="C287" s="44">
        <v>3667.782</v>
      </c>
      <c r="D287" s="44">
        <v>3773.595</v>
      </c>
      <c r="E287" s="44">
        <v>3878.27</v>
      </c>
      <c r="F287" s="44">
        <v>4030.129</v>
      </c>
      <c r="G287" s="44">
        <v>4091.492</v>
      </c>
      <c r="H287" s="44">
        <v>4094.531</v>
      </c>
      <c r="I287" s="44">
        <v>3999.469</v>
      </c>
      <c r="J287" s="44">
        <v>3742.817</v>
      </c>
      <c r="K287" s="61">
        <v>5435.038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5.75">
      <c r="A288" s="45">
        <f t="shared" si="9"/>
        <v>2098</v>
      </c>
      <c r="B288" s="44">
        <f t="shared" si="10"/>
        <v>36730.158</v>
      </c>
      <c r="C288" s="44">
        <v>3667.782</v>
      </c>
      <c r="D288" s="44">
        <v>3773.595</v>
      </c>
      <c r="E288" s="44">
        <v>3878.27</v>
      </c>
      <c r="F288" s="44">
        <v>4030.129</v>
      </c>
      <c r="G288" s="44">
        <v>4090.704</v>
      </c>
      <c r="H288" s="44">
        <v>4089.895</v>
      </c>
      <c r="I288" s="44">
        <v>4007.209</v>
      </c>
      <c r="J288" s="44">
        <v>3741.542</v>
      </c>
      <c r="K288" s="61">
        <v>5451.032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5.75">
      <c r="A289" s="45">
        <f t="shared" si="9"/>
        <v>2099</v>
      </c>
      <c r="B289" s="44">
        <f t="shared" si="10"/>
        <v>36746.74800000001</v>
      </c>
      <c r="C289" s="44">
        <v>3667.782</v>
      </c>
      <c r="D289" s="44">
        <v>3773.595</v>
      </c>
      <c r="E289" s="44">
        <v>3878.27</v>
      </c>
      <c r="F289" s="44">
        <v>4030.129</v>
      </c>
      <c r="G289" s="44">
        <v>4090.346</v>
      </c>
      <c r="H289" s="44">
        <v>4084.979</v>
      </c>
      <c r="I289" s="44">
        <v>4013.666</v>
      </c>
      <c r="J289" s="44">
        <v>3741.968</v>
      </c>
      <c r="K289" s="61">
        <v>5466.013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6.5" thickBot="1">
      <c r="A290" s="46">
        <f t="shared" si="9"/>
        <v>2100</v>
      </c>
      <c r="B290" s="47">
        <f t="shared" si="10"/>
        <v>36763.296</v>
      </c>
      <c r="C290" s="47">
        <v>3667.782</v>
      </c>
      <c r="D290" s="47">
        <v>3773.595</v>
      </c>
      <c r="E290" s="47">
        <v>3878.27</v>
      </c>
      <c r="F290" s="47">
        <v>4030.129</v>
      </c>
      <c r="G290" s="47">
        <v>4090.447</v>
      </c>
      <c r="H290" s="47">
        <v>4079.895</v>
      </c>
      <c r="I290" s="47">
        <v>4018.594</v>
      </c>
      <c r="J290" s="47">
        <v>3744.215</v>
      </c>
      <c r="K290" s="62">
        <v>5480.369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2:12" ht="15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ht="15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ht="15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ht="15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ht="15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3:11" ht="15.75">
      <c r="C348" s="6"/>
      <c r="D348" s="6"/>
      <c r="E348" s="6"/>
      <c r="F348" s="6"/>
      <c r="G348" s="6"/>
      <c r="H348" s="6"/>
      <c r="I348" s="6"/>
      <c r="J348" s="6"/>
      <c r="K348" s="6"/>
    </row>
    <row r="349" spans="3:11" ht="15.75">
      <c r="C349" s="6"/>
      <c r="D349" s="6"/>
      <c r="E349" s="6"/>
      <c r="F349" s="6"/>
      <c r="G349" s="6"/>
      <c r="H349" s="6"/>
      <c r="I349" s="6"/>
      <c r="J349" s="6"/>
      <c r="K349" s="6"/>
    </row>
    <row r="350" spans="3:11" ht="15.75">
      <c r="C350" s="6"/>
      <c r="D350" s="6"/>
      <c r="E350" s="6"/>
      <c r="F350" s="6"/>
      <c r="G350" s="6"/>
      <c r="H350" s="6"/>
      <c r="I350" s="6"/>
      <c r="J350" s="6"/>
      <c r="K350" s="6"/>
    </row>
    <row r="351" spans="3:11" ht="15.75">
      <c r="C351" s="6"/>
      <c r="D351" s="6"/>
      <c r="E351" s="6"/>
      <c r="F351" s="6"/>
      <c r="G351" s="6"/>
      <c r="H351" s="6"/>
      <c r="I351" s="6"/>
      <c r="J351" s="6"/>
      <c r="K351" s="6"/>
    </row>
    <row r="352" spans="3:11" ht="15.75">
      <c r="C352" s="6"/>
      <c r="D352" s="6"/>
      <c r="E352" s="6"/>
      <c r="F352" s="6"/>
      <c r="G352" s="6"/>
      <c r="H352" s="6"/>
      <c r="I352" s="6"/>
      <c r="J352" s="6"/>
      <c r="K352" s="6"/>
    </row>
    <row r="353" spans="3:11" ht="15.75">
      <c r="C353" s="6"/>
      <c r="D353" s="6"/>
      <c r="E353" s="6"/>
      <c r="F353" s="6"/>
      <c r="G353" s="6"/>
      <c r="H353" s="6"/>
      <c r="I353" s="6"/>
      <c r="J353" s="6"/>
      <c r="K353" s="6"/>
    </row>
    <row r="354" spans="3:11" ht="15.75">
      <c r="C354" s="6"/>
      <c r="D354" s="6"/>
      <c r="E354" s="6"/>
      <c r="F354" s="6"/>
      <c r="G354" s="6"/>
      <c r="H354" s="6"/>
      <c r="I354" s="6"/>
      <c r="J354" s="6"/>
      <c r="K354" s="6"/>
    </row>
    <row r="355" spans="3:11" ht="15.75">
      <c r="C355" s="6"/>
      <c r="D355" s="6"/>
      <c r="E355" s="6"/>
      <c r="F355" s="6"/>
      <c r="G355" s="6"/>
      <c r="H355" s="6"/>
      <c r="I355" s="6"/>
      <c r="J355" s="6"/>
      <c r="K355" s="6"/>
    </row>
    <row r="356" spans="3:11" ht="15.75">
      <c r="C356" s="6"/>
      <c r="D356" s="6"/>
      <c r="E356" s="6"/>
      <c r="F356" s="6"/>
      <c r="G356" s="6"/>
      <c r="H356" s="6"/>
      <c r="I356" s="6"/>
      <c r="J356" s="6"/>
      <c r="K356" s="6"/>
    </row>
    <row r="357" spans="3:11" ht="15.75">
      <c r="C357" s="6"/>
      <c r="D357" s="6"/>
      <c r="E357" s="6"/>
      <c r="F357" s="6"/>
      <c r="G357" s="6"/>
      <c r="H357" s="6"/>
      <c r="I357" s="6"/>
      <c r="J357" s="6"/>
      <c r="K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  <row r="363" spans="3:11" ht="15.75">
      <c r="C363" s="6"/>
      <c r="D363" s="6"/>
      <c r="E363" s="6"/>
      <c r="F363" s="6"/>
      <c r="G363" s="6"/>
      <c r="H363" s="6"/>
      <c r="I363" s="6"/>
      <c r="J363" s="6"/>
      <c r="K363" s="6"/>
    </row>
    <row r="364" spans="3:11" ht="15.75">
      <c r="C364" s="6"/>
      <c r="D364" s="6"/>
      <c r="E364" s="6"/>
      <c r="F364" s="6"/>
      <c r="G364" s="6"/>
      <c r="H364" s="6"/>
      <c r="I364" s="6"/>
      <c r="J364" s="6"/>
      <c r="K364" s="6"/>
    </row>
    <row r="365" spans="3:11" ht="15.75">
      <c r="C365" s="6"/>
      <c r="D365" s="6"/>
      <c r="E365" s="6"/>
      <c r="F365" s="6"/>
      <c r="G365" s="6"/>
      <c r="H365" s="6"/>
      <c r="I365" s="6"/>
      <c r="J365" s="6"/>
      <c r="K365" s="6"/>
    </row>
    <row r="366" spans="3:11" ht="15.75">
      <c r="C366" s="6"/>
      <c r="D366" s="6"/>
      <c r="E366" s="6"/>
      <c r="F366" s="6"/>
      <c r="G366" s="6"/>
      <c r="H366" s="6"/>
      <c r="I366" s="6"/>
      <c r="J366" s="6"/>
      <c r="K366" s="6"/>
    </row>
    <row r="367" spans="3:11" ht="15.75">
      <c r="C367" s="6"/>
      <c r="D367" s="6"/>
      <c r="E367" s="6"/>
      <c r="F367" s="6"/>
      <c r="G367" s="6"/>
      <c r="H367" s="6"/>
      <c r="I367" s="6"/>
      <c r="J367" s="6"/>
      <c r="K367" s="6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67"/>
  <sheetViews>
    <sheetView workbookViewId="0" topLeftCell="A1">
      <selection activeCell="A1" sqref="A1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6384" width="10.25390625" style="2" customWidth="1"/>
  </cols>
  <sheetData>
    <row r="2" spans="1:15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thickTop="1">
      <c r="A5" s="180" t="s">
        <v>148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4"/>
      <c r="M5" s="4"/>
      <c r="N5" s="4"/>
      <c r="O5" s="4"/>
    </row>
    <row r="6" spans="1:15" ht="15.75">
      <c r="A6" s="34"/>
      <c r="B6" s="35"/>
      <c r="C6" s="36"/>
      <c r="D6" s="36"/>
      <c r="E6" s="36"/>
      <c r="F6" s="36"/>
      <c r="G6" s="36"/>
      <c r="H6" s="36"/>
      <c r="I6" s="36"/>
      <c r="J6" s="36"/>
      <c r="K6" s="37"/>
      <c r="L6" s="4"/>
      <c r="M6" s="4"/>
      <c r="N6" s="4"/>
      <c r="O6" s="4"/>
    </row>
    <row r="7" spans="1:15" ht="15.75">
      <c r="A7" s="99" t="s">
        <v>18</v>
      </c>
      <c r="B7" s="63" t="s">
        <v>9</v>
      </c>
      <c r="C7" s="63" t="s">
        <v>10</v>
      </c>
      <c r="D7" s="63" t="s">
        <v>11</v>
      </c>
      <c r="E7" s="63" t="s">
        <v>12</v>
      </c>
      <c r="F7" s="63" t="s">
        <v>13</v>
      </c>
      <c r="G7" s="63" t="s">
        <v>14</v>
      </c>
      <c r="H7" s="63" t="s">
        <v>15</v>
      </c>
      <c r="I7" s="63" t="s">
        <v>16</v>
      </c>
      <c r="J7" s="63" t="s">
        <v>17</v>
      </c>
      <c r="K7" s="64" t="s">
        <v>29</v>
      </c>
      <c r="L7" s="4"/>
      <c r="M7" s="4"/>
      <c r="N7" s="4"/>
      <c r="O7" s="4"/>
    </row>
    <row r="8" spans="1:15" s="1" customFormat="1" ht="30" customHeight="1">
      <c r="A8" s="100"/>
      <c r="B8" s="50" t="s">
        <v>20</v>
      </c>
      <c r="C8" s="50" t="s">
        <v>19</v>
      </c>
      <c r="D8" s="68" t="s">
        <v>21</v>
      </c>
      <c r="E8" s="68" t="s">
        <v>22</v>
      </c>
      <c r="F8" s="68" t="s">
        <v>23</v>
      </c>
      <c r="G8" s="68" t="s">
        <v>24</v>
      </c>
      <c r="H8" s="68" t="s">
        <v>25</v>
      </c>
      <c r="I8" s="68" t="s">
        <v>26</v>
      </c>
      <c r="J8" s="68" t="s">
        <v>27</v>
      </c>
      <c r="K8" s="69" t="s">
        <v>28</v>
      </c>
      <c r="L8" s="3"/>
      <c r="M8" s="3"/>
      <c r="N8" s="3"/>
      <c r="O8" s="3"/>
    </row>
    <row r="9" spans="1:15" s="1" customFormat="1" ht="0.75" customHeight="1">
      <c r="A9" s="81"/>
      <c r="B9" s="39"/>
      <c r="C9" s="39" t="s">
        <v>63</v>
      </c>
      <c r="D9" s="59" t="s">
        <v>64</v>
      </c>
      <c r="E9" s="59" t="s">
        <v>65</v>
      </c>
      <c r="F9" s="59" t="s">
        <v>66</v>
      </c>
      <c r="G9" s="59" t="s">
        <v>67</v>
      </c>
      <c r="H9" s="59" t="s">
        <v>68</v>
      </c>
      <c r="I9" s="59" t="s">
        <v>69</v>
      </c>
      <c r="J9" s="59" t="s">
        <v>70</v>
      </c>
      <c r="K9" s="60" t="s">
        <v>71</v>
      </c>
      <c r="L9" s="3"/>
      <c r="M9" s="3"/>
      <c r="N9" s="3"/>
      <c r="O9" s="3"/>
    </row>
    <row r="10" spans="1:15" s="1" customFormat="1" ht="15.75">
      <c r="A10" s="43">
        <f aca="true" t="shared" si="0" ref="A10:A72">A11-1</f>
        <v>1820</v>
      </c>
      <c r="B10" s="44">
        <f aca="true" t="shared" si="1" ref="B10:B73">SUM(C10:K10)</f>
        <v>394.21400000000006</v>
      </c>
      <c r="C10" s="42">
        <v>164.503</v>
      </c>
      <c r="D10" s="42">
        <v>17.896</v>
      </c>
      <c r="E10" s="42">
        <v>25.05</v>
      </c>
      <c r="F10" s="42">
        <v>22.339</v>
      </c>
      <c r="G10" s="42">
        <v>23.166</v>
      </c>
      <c r="H10" s="42">
        <v>30.432</v>
      </c>
      <c r="I10" s="42">
        <v>44.559</v>
      </c>
      <c r="J10" s="42">
        <v>45.159</v>
      </c>
      <c r="K10" s="82">
        <v>21.11</v>
      </c>
      <c r="L10" s="3"/>
      <c r="M10" s="3"/>
      <c r="N10" s="3"/>
      <c r="O10" s="3"/>
    </row>
    <row r="11" spans="1:15" s="1" customFormat="1" ht="15.75">
      <c r="A11" s="43">
        <f t="shared" si="0"/>
        <v>1821</v>
      </c>
      <c r="B11" s="44">
        <f t="shared" si="1"/>
        <v>398.967</v>
      </c>
      <c r="C11" s="42">
        <v>168.628</v>
      </c>
      <c r="D11" s="42">
        <v>17.88</v>
      </c>
      <c r="E11" s="42">
        <v>25.279</v>
      </c>
      <c r="F11" s="42">
        <v>22.534</v>
      </c>
      <c r="G11" s="42">
        <v>23.42</v>
      </c>
      <c r="H11" s="42">
        <v>30.399</v>
      </c>
      <c r="I11" s="42">
        <v>44.504</v>
      </c>
      <c r="J11" s="42">
        <v>45.341</v>
      </c>
      <c r="K11" s="82">
        <v>20.982</v>
      </c>
      <c r="L11" s="3"/>
      <c r="M11" s="3"/>
      <c r="N11" s="3"/>
      <c r="O11" s="3"/>
    </row>
    <row r="12" spans="1:15" s="1" customFormat="1" ht="15.75">
      <c r="A12" s="43">
        <f t="shared" si="0"/>
        <v>1822</v>
      </c>
      <c r="B12" s="44">
        <f t="shared" si="1"/>
        <v>401.63500000000005</v>
      </c>
      <c r="C12" s="42">
        <v>170.679</v>
      </c>
      <c r="D12" s="42">
        <v>17.87</v>
      </c>
      <c r="E12" s="42">
        <v>25.481</v>
      </c>
      <c r="F12" s="42">
        <v>22.727</v>
      </c>
      <c r="G12" s="42">
        <v>23.678</v>
      </c>
      <c r="H12" s="42">
        <v>30.41</v>
      </c>
      <c r="I12" s="42">
        <v>44.469</v>
      </c>
      <c r="J12" s="42">
        <v>45.411</v>
      </c>
      <c r="K12" s="82">
        <v>20.91</v>
      </c>
      <c r="L12" s="3"/>
      <c r="M12" s="3"/>
      <c r="N12" s="3"/>
      <c r="O12" s="3"/>
    </row>
    <row r="13" spans="1:15" s="1" customFormat="1" ht="15.75">
      <c r="A13" s="43">
        <f t="shared" si="0"/>
        <v>1823</v>
      </c>
      <c r="B13" s="44">
        <f t="shared" si="1"/>
        <v>402.46999999999997</v>
      </c>
      <c r="C13" s="42">
        <v>170.88</v>
      </c>
      <c r="D13" s="42">
        <v>17.87</v>
      </c>
      <c r="E13" s="42">
        <v>25.654</v>
      </c>
      <c r="F13" s="42">
        <v>22.922</v>
      </c>
      <c r="G13" s="42">
        <v>23.937</v>
      </c>
      <c r="H13" s="42">
        <v>30.466</v>
      </c>
      <c r="I13" s="42">
        <v>44.45</v>
      </c>
      <c r="J13" s="42">
        <v>45.429</v>
      </c>
      <c r="K13" s="82">
        <v>20.862</v>
      </c>
      <c r="L13" s="3"/>
      <c r="M13" s="3"/>
      <c r="N13" s="3"/>
      <c r="O13" s="3"/>
    </row>
    <row r="14" spans="1:15" s="1" customFormat="1" ht="15.75">
      <c r="A14" s="43">
        <f t="shared" si="0"/>
        <v>1824</v>
      </c>
      <c r="B14" s="44">
        <f t="shared" si="1"/>
        <v>405.12100000000004</v>
      </c>
      <c r="C14" s="42">
        <v>172.866</v>
      </c>
      <c r="D14" s="42">
        <v>17.871</v>
      </c>
      <c r="E14" s="42">
        <v>25.813</v>
      </c>
      <c r="F14" s="42">
        <v>23.116</v>
      </c>
      <c r="G14" s="42">
        <v>24.199</v>
      </c>
      <c r="H14" s="42">
        <v>30.563</v>
      </c>
      <c r="I14" s="42">
        <v>44.439</v>
      </c>
      <c r="J14" s="42">
        <v>45.427</v>
      </c>
      <c r="K14" s="82">
        <v>20.827</v>
      </c>
      <c r="L14" s="3"/>
      <c r="M14" s="3"/>
      <c r="N14" s="3"/>
      <c r="O14" s="3"/>
    </row>
    <row r="15" spans="1:15" s="1" customFormat="1" ht="15.75">
      <c r="A15" s="43">
        <f t="shared" si="0"/>
        <v>1825</v>
      </c>
      <c r="B15" s="44">
        <f t="shared" si="1"/>
        <v>405.987</v>
      </c>
      <c r="C15" s="42">
        <v>173.064</v>
      </c>
      <c r="D15" s="42">
        <v>17.868</v>
      </c>
      <c r="E15" s="42">
        <v>25.95</v>
      </c>
      <c r="F15" s="42">
        <v>23.306</v>
      </c>
      <c r="G15" s="42">
        <v>24.463</v>
      </c>
      <c r="H15" s="42">
        <v>30.701</v>
      </c>
      <c r="I15" s="42">
        <v>44.431</v>
      </c>
      <c r="J15" s="42">
        <v>45.422</v>
      </c>
      <c r="K15" s="82">
        <v>20.782</v>
      </c>
      <c r="L15" s="3"/>
      <c r="M15" s="3"/>
      <c r="N15" s="3"/>
      <c r="O15" s="3"/>
    </row>
    <row r="16" spans="1:15" s="1" customFormat="1" ht="15.75">
      <c r="A16" s="43">
        <f t="shared" si="0"/>
        <v>1826</v>
      </c>
      <c r="B16" s="44">
        <f t="shared" si="1"/>
        <v>408.11400000000003</v>
      </c>
      <c r="C16" s="42">
        <v>174.494</v>
      </c>
      <c r="D16" s="42">
        <v>17.863</v>
      </c>
      <c r="E16" s="42">
        <v>26.068</v>
      </c>
      <c r="F16" s="42">
        <v>23.504</v>
      </c>
      <c r="G16" s="42">
        <v>24.724</v>
      </c>
      <c r="H16" s="42">
        <v>30.877</v>
      </c>
      <c r="I16" s="42">
        <v>44.414</v>
      </c>
      <c r="J16" s="42">
        <v>45.444</v>
      </c>
      <c r="K16" s="82">
        <v>20.726</v>
      </c>
      <c r="L16" s="3"/>
      <c r="M16" s="3"/>
      <c r="N16" s="3"/>
      <c r="O16" s="3"/>
    </row>
    <row r="17" spans="1:15" s="1" customFormat="1" ht="15.75">
      <c r="A17" s="43">
        <f t="shared" si="0"/>
        <v>1827</v>
      </c>
      <c r="B17" s="44">
        <f t="shared" si="1"/>
        <v>408.41499999999996</v>
      </c>
      <c r="C17" s="42">
        <v>174.091</v>
      </c>
      <c r="D17" s="42">
        <v>17.86</v>
      </c>
      <c r="E17" s="42">
        <v>26.155</v>
      </c>
      <c r="F17" s="42">
        <v>23.711</v>
      </c>
      <c r="G17" s="42">
        <v>24.981</v>
      </c>
      <c r="H17" s="42">
        <v>31.096</v>
      </c>
      <c r="I17" s="42">
        <v>44.388</v>
      </c>
      <c r="J17" s="42">
        <v>45.425</v>
      </c>
      <c r="K17" s="82">
        <v>20.708</v>
      </c>
      <c r="L17" s="3"/>
      <c r="M17" s="3"/>
      <c r="N17" s="3"/>
      <c r="O17" s="3"/>
    </row>
    <row r="18" spans="1:15" s="1" customFormat="1" ht="15.75">
      <c r="A18" s="43">
        <f t="shared" si="0"/>
        <v>1828</v>
      </c>
      <c r="B18" s="44">
        <f t="shared" si="1"/>
        <v>408.272</v>
      </c>
      <c r="C18" s="42">
        <v>173.226</v>
      </c>
      <c r="D18" s="42">
        <v>17.855</v>
      </c>
      <c r="E18" s="42">
        <v>26.213</v>
      </c>
      <c r="F18" s="42">
        <v>23.931</v>
      </c>
      <c r="G18" s="42">
        <v>25.235</v>
      </c>
      <c r="H18" s="42">
        <v>31.36</v>
      </c>
      <c r="I18" s="42">
        <v>44.351</v>
      </c>
      <c r="J18" s="42">
        <v>45.388</v>
      </c>
      <c r="K18" s="82">
        <v>20.713</v>
      </c>
      <c r="L18" s="3"/>
      <c r="M18" s="3"/>
      <c r="N18" s="3"/>
      <c r="O18" s="3"/>
    </row>
    <row r="19" spans="1:15" s="1" customFormat="1" ht="15.75">
      <c r="A19" s="43">
        <f t="shared" si="0"/>
        <v>1829</v>
      </c>
      <c r="B19" s="44">
        <f t="shared" si="1"/>
        <v>407.75700000000006</v>
      </c>
      <c r="C19" s="42">
        <v>171.989</v>
      </c>
      <c r="D19" s="42">
        <v>17.833</v>
      </c>
      <c r="E19" s="42">
        <v>26.245</v>
      </c>
      <c r="F19" s="42">
        <v>24.158</v>
      </c>
      <c r="G19" s="42">
        <v>25.486</v>
      </c>
      <c r="H19" s="42">
        <v>31.668</v>
      </c>
      <c r="I19" s="42">
        <v>44.297</v>
      </c>
      <c r="J19" s="42">
        <v>45.34</v>
      </c>
      <c r="K19" s="82">
        <v>20.741</v>
      </c>
      <c r="L19" s="3"/>
      <c r="M19" s="3"/>
      <c r="N19" s="3"/>
      <c r="O19" s="3"/>
    </row>
    <row r="20" spans="1:15" s="1" customFormat="1" ht="15.75">
      <c r="A20" s="43">
        <f t="shared" si="0"/>
        <v>1830</v>
      </c>
      <c r="B20" s="44">
        <f t="shared" si="1"/>
        <v>407.90599999999995</v>
      </c>
      <c r="C20" s="42">
        <v>171.441</v>
      </c>
      <c r="D20" s="42">
        <v>17.767</v>
      </c>
      <c r="E20" s="42">
        <v>26.247</v>
      </c>
      <c r="F20" s="42">
        <v>24.399</v>
      </c>
      <c r="G20" s="42">
        <v>25.731</v>
      </c>
      <c r="H20" s="42">
        <v>32.022</v>
      </c>
      <c r="I20" s="42">
        <v>44.222</v>
      </c>
      <c r="J20" s="42">
        <v>45.286</v>
      </c>
      <c r="K20" s="82">
        <v>20.791</v>
      </c>
      <c r="L20" s="3"/>
      <c r="M20" s="3"/>
      <c r="N20" s="3"/>
      <c r="O20" s="3"/>
    </row>
    <row r="21" spans="1:15" s="1" customFormat="1" ht="15.75">
      <c r="A21" s="43">
        <f t="shared" si="0"/>
        <v>1831</v>
      </c>
      <c r="B21" s="44">
        <f t="shared" si="1"/>
        <v>410.49699999999996</v>
      </c>
      <c r="C21" s="42">
        <v>173.11</v>
      </c>
      <c r="D21" s="42">
        <v>17.911</v>
      </c>
      <c r="E21" s="42">
        <v>26.234</v>
      </c>
      <c r="F21" s="42">
        <v>24.635</v>
      </c>
      <c r="G21" s="42">
        <v>25.974</v>
      </c>
      <c r="H21" s="42">
        <v>32.373</v>
      </c>
      <c r="I21" s="42">
        <v>44.174</v>
      </c>
      <c r="J21" s="42">
        <v>45.253</v>
      </c>
      <c r="K21" s="82">
        <v>20.833</v>
      </c>
      <c r="L21" s="3"/>
      <c r="M21" s="3"/>
      <c r="N21" s="3"/>
      <c r="O21" s="3"/>
    </row>
    <row r="22" spans="1:15" s="1" customFormat="1" ht="15.75">
      <c r="A22" s="43">
        <f t="shared" si="0"/>
        <v>1832</v>
      </c>
      <c r="B22" s="44">
        <f t="shared" si="1"/>
        <v>407.67300000000006</v>
      </c>
      <c r="C22" s="42">
        <v>169.317</v>
      </c>
      <c r="D22" s="42">
        <v>18.056</v>
      </c>
      <c r="E22" s="42">
        <v>26.237</v>
      </c>
      <c r="F22" s="42">
        <v>24.845</v>
      </c>
      <c r="G22" s="42">
        <v>26.215</v>
      </c>
      <c r="H22" s="42">
        <v>32.73</v>
      </c>
      <c r="I22" s="42">
        <v>44.194</v>
      </c>
      <c r="J22" s="42">
        <v>45.233</v>
      </c>
      <c r="K22" s="82">
        <v>20.846</v>
      </c>
      <c r="L22" s="3"/>
      <c r="M22" s="3"/>
      <c r="N22" s="3"/>
      <c r="O22" s="3"/>
    </row>
    <row r="23" spans="1:15" s="1" customFormat="1" ht="15.75">
      <c r="A23" s="43">
        <f t="shared" si="0"/>
        <v>1833</v>
      </c>
      <c r="B23" s="44">
        <f t="shared" si="1"/>
        <v>410.99099999999993</v>
      </c>
      <c r="C23" s="42">
        <v>171.64</v>
      </c>
      <c r="D23" s="42">
        <v>18.2</v>
      </c>
      <c r="E23" s="42">
        <v>26.253</v>
      </c>
      <c r="F23" s="42">
        <v>25.03</v>
      </c>
      <c r="G23" s="42">
        <v>26.456</v>
      </c>
      <c r="H23" s="42">
        <v>33.087</v>
      </c>
      <c r="I23" s="42">
        <v>44.272</v>
      </c>
      <c r="J23" s="42">
        <v>45.218</v>
      </c>
      <c r="K23" s="82">
        <v>20.835</v>
      </c>
      <c r="L23" s="3"/>
      <c r="M23" s="3"/>
      <c r="N23" s="3"/>
      <c r="O23" s="3"/>
    </row>
    <row r="24" spans="1:15" s="1" customFormat="1" ht="15.75">
      <c r="A24" s="43">
        <f t="shared" si="0"/>
        <v>1834</v>
      </c>
      <c r="B24" s="44">
        <f t="shared" si="1"/>
        <v>413.53</v>
      </c>
      <c r="C24" s="42">
        <v>173.16</v>
      </c>
      <c r="D24" s="42">
        <v>18.338</v>
      </c>
      <c r="E24" s="42">
        <v>26.27</v>
      </c>
      <c r="F24" s="42">
        <v>25.194</v>
      </c>
      <c r="G24" s="42">
        <v>26.694</v>
      </c>
      <c r="H24" s="42">
        <v>33.45</v>
      </c>
      <c r="I24" s="42">
        <v>44.412</v>
      </c>
      <c r="J24" s="42">
        <v>45.199</v>
      </c>
      <c r="K24" s="82">
        <v>20.813</v>
      </c>
      <c r="L24" s="3"/>
      <c r="M24" s="3"/>
      <c r="N24" s="3"/>
      <c r="O24" s="3"/>
    </row>
    <row r="25" spans="1:15" s="1" customFormat="1" ht="15.75">
      <c r="A25" s="43">
        <f t="shared" si="0"/>
        <v>1835</v>
      </c>
      <c r="B25" s="44">
        <f t="shared" si="1"/>
        <v>413.806</v>
      </c>
      <c r="C25" s="42">
        <v>172.302</v>
      </c>
      <c r="D25" s="42">
        <v>18.558</v>
      </c>
      <c r="E25" s="42">
        <v>26.286</v>
      </c>
      <c r="F25" s="42">
        <v>25.34</v>
      </c>
      <c r="G25" s="42">
        <v>26.927</v>
      </c>
      <c r="H25" s="42">
        <v>33.818</v>
      </c>
      <c r="I25" s="42">
        <v>44.609</v>
      </c>
      <c r="J25" s="42">
        <v>45.182</v>
      </c>
      <c r="K25" s="82">
        <v>20.784</v>
      </c>
      <c r="L25" s="3"/>
      <c r="M25" s="3"/>
      <c r="N25" s="3"/>
      <c r="O25" s="3"/>
    </row>
    <row r="26" spans="1:15" s="1" customFormat="1" ht="15.75">
      <c r="A26" s="43">
        <f t="shared" si="0"/>
        <v>1836</v>
      </c>
      <c r="B26" s="44">
        <f t="shared" si="1"/>
        <v>411.209</v>
      </c>
      <c r="C26" s="42">
        <v>168.64</v>
      </c>
      <c r="D26" s="42">
        <v>18.683</v>
      </c>
      <c r="E26" s="42">
        <v>26.295</v>
      </c>
      <c r="F26" s="42">
        <v>25.466</v>
      </c>
      <c r="G26" s="42">
        <v>27.165</v>
      </c>
      <c r="H26" s="42">
        <v>34.175</v>
      </c>
      <c r="I26" s="42">
        <v>44.866</v>
      </c>
      <c r="J26" s="42">
        <v>45.154</v>
      </c>
      <c r="K26" s="82">
        <v>20.765</v>
      </c>
      <c r="L26" s="3"/>
      <c r="M26" s="3"/>
      <c r="N26" s="3"/>
      <c r="O26" s="3"/>
    </row>
    <row r="27" spans="1:15" s="1" customFormat="1" ht="15.75">
      <c r="A27" s="43">
        <f t="shared" si="0"/>
        <v>1837</v>
      </c>
      <c r="B27" s="44">
        <f t="shared" si="1"/>
        <v>412.22400000000005</v>
      </c>
      <c r="C27" s="42">
        <v>168.51</v>
      </c>
      <c r="D27" s="42">
        <v>18.853</v>
      </c>
      <c r="E27" s="42">
        <v>26.305</v>
      </c>
      <c r="F27" s="42">
        <v>25.562</v>
      </c>
      <c r="G27" s="42">
        <v>27.417</v>
      </c>
      <c r="H27" s="42">
        <v>34.531</v>
      </c>
      <c r="I27" s="42">
        <v>45.187</v>
      </c>
      <c r="J27" s="42">
        <v>45.116</v>
      </c>
      <c r="K27" s="82">
        <v>20.743</v>
      </c>
      <c r="L27" s="3"/>
      <c r="M27" s="3"/>
      <c r="N27" s="3"/>
      <c r="O27" s="3"/>
    </row>
    <row r="28" spans="1:15" s="1" customFormat="1" ht="15.75">
      <c r="A28" s="43">
        <f t="shared" si="0"/>
        <v>1838</v>
      </c>
      <c r="B28" s="44">
        <f t="shared" si="1"/>
        <v>412.86400000000003</v>
      </c>
      <c r="C28" s="42">
        <v>167.951</v>
      </c>
      <c r="D28" s="42">
        <v>19.033</v>
      </c>
      <c r="E28" s="42">
        <v>26.313</v>
      </c>
      <c r="F28" s="42">
        <v>25.634</v>
      </c>
      <c r="G28" s="42">
        <v>27.684</v>
      </c>
      <c r="H28" s="42">
        <v>34.882</v>
      </c>
      <c r="I28" s="42">
        <v>45.576</v>
      </c>
      <c r="J28" s="42">
        <v>45.067</v>
      </c>
      <c r="K28" s="82">
        <v>20.724</v>
      </c>
      <c r="L28" s="3"/>
      <c r="M28" s="3"/>
      <c r="N28" s="3"/>
      <c r="O28" s="3"/>
    </row>
    <row r="29" spans="1:15" s="1" customFormat="1" ht="15.75">
      <c r="A29" s="43">
        <f t="shared" si="0"/>
        <v>1839</v>
      </c>
      <c r="B29" s="44">
        <f t="shared" si="1"/>
        <v>413.01800000000003</v>
      </c>
      <c r="C29" s="42">
        <v>166.854</v>
      </c>
      <c r="D29" s="42">
        <v>19.253</v>
      </c>
      <c r="E29" s="42">
        <v>26.3</v>
      </c>
      <c r="F29" s="42">
        <v>25.681</v>
      </c>
      <c r="G29" s="42">
        <v>27.961</v>
      </c>
      <c r="H29" s="42">
        <v>35.23</v>
      </c>
      <c r="I29" s="42">
        <v>46.022</v>
      </c>
      <c r="J29" s="42">
        <v>45</v>
      </c>
      <c r="K29" s="82">
        <v>20.717</v>
      </c>
      <c r="L29" s="3"/>
      <c r="M29" s="3"/>
      <c r="N29" s="3"/>
      <c r="O29" s="3"/>
    </row>
    <row r="30" spans="1:15" s="1" customFormat="1" ht="15.75">
      <c r="A30" s="43">
        <f t="shared" si="0"/>
        <v>1840</v>
      </c>
      <c r="B30" s="44">
        <f t="shared" si="1"/>
        <v>415.75399999999996</v>
      </c>
      <c r="C30" s="42">
        <v>168.32</v>
      </c>
      <c r="D30" s="42">
        <v>19.524</v>
      </c>
      <c r="E30" s="42">
        <v>26.208</v>
      </c>
      <c r="F30" s="42">
        <v>25.697</v>
      </c>
      <c r="G30" s="42">
        <v>28.251</v>
      </c>
      <c r="H30" s="42">
        <v>35.57</v>
      </c>
      <c r="I30" s="42">
        <v>46.537</v>
      </c>
      <c r="J30" s="42">
        <v>44.923</v>
      </c>
      <c r="K30" s="82">
        <v>20.724</v>
      </c>
      <c r="L30" s="3"/>
      <c r="M30" s="3"/>
      <c r="N30" s="3"/>
      <c r="O30" s="3"/>
    </row>
    <row r="31" spans="1:15" s="1" customFormat="1" ht="15.75">
      <c r="A31" s="43">
        <f t="shared" si="0"/>
        <v>1841</v>
      </c>
      <c r="B31" s="44">
        <f t="shared" si="1"/>
        <v>418.206</v>
      </c>
      <c r="C31" s="42">
        <v>169.443</v>
      </c>
      <c r="D31" s="42">
        <v>19.531</v>
      </c>
      <c r="E31" s="42">
        <v>26.403</v>
      </c>
      <c r="F31" s="42">
        <v>25.701</v>
      </c>
      <c r="G31" s="42">
        <v>28.536</v>
      </c>
      <c r="H31" s="42">
        <v>35.907</v>
      </c>
      <c r="I31" s="42">
        <v>47.045</v>
      </c>
      <c r="J31" s="42">
        <v>44.901</v>
      </c>
      <c r="K31" s="82">
        <v>20.739</v>
      </c>
      <c r="L31" s="3"/>
      <c r="M31" s="3"/>
      <c r="N31" s="3"/>
      <c r="O31" s="3"/>
    </row>
    <row r="32" spans="1:15" s="1" customFormat="1" ht="15.75">
      <c r="A32" s="43">
        <f t="shared" si="0"/>
        <v>1842</v>
      </c>
      <c r="B32" s="44">
        <f t="shared" si="1"/>
        <v>419.33799999999997</v>
      </c>
      <c r="C32" s="42">
        <v>169.078</v>
      </c>
      <c r="D32" s="42">
        <v>19.556</v>
      </c>
      <c r="E32" s="42">
        <v>26.693</v>
      </c>
      <c r="F32" s="42">
        <v>25.719</v>
      </c>
      <c r="G32" s="42">
        <v>28.8</v>
      </c>
      <c r="H32" s="42">
        <v>36.241</v>
      </c>
      <c r="I32" s="42">
        <v>47.564</v>
      </c>
      <c r="J32" s="42">
        <v>44.946</v>
      </c>
      <c r="K32" s="82">
        <v>20.741</v>
      </c>
      <c r="L32" s="3"/>
      <c r="M32" s="3"/>
      <c r="N32" s="3"/>
      <c r="O32" s="3"/>
    </row>
    <row r="33" spans="1:15" s="1" customFormat="1" ht="15.75">
      <c r="A33" s="43">
        <f t="shared" si="0"/>
        <v>1843</v>
      </c>
      <c r="B33" s="44">
        <f t="shared" si="1"/>
        <v>418.91700000000003</v>
      </c>
      <c r="C33" s="42">
        <v>167.22</v>
      </c>
      <c r="D33" s="42">
        <v>19.484</v>
      </c>
      <c r="E33" s="42">
        <v>26.977</v>
      </c>
      <c r="F33" s="42">
        <v>25.745</v>
      </c>
      <c r="G33" s="42">
        <v>29.042</v>
      </c>
      <c r="H33" s="42">
        <v>36.574</v>
      </c>
      <c r="I33" s="42">
        <v>48.086</v>
      </c>
      <c r="J33" s="42">
        <v>45.063</v>
      </c>
      <c r="K33" s="82">
        <v>20.726</v>
      </c>
      <c r="L33" s="3"/>
      <c r="M33" s="3"/>
      <c r="N33" s="3"/>
      <c r="O33" s="3"/>
    </row>
    <row r="34" spans="1:15" s="1" customFormat="1" ht="15.75">
      <c r="A34" s="43">
        <f t="shared" si="0"/>
        <v>1844</v>
      </c>
      <c r="B34" s="44">
        <f t="shared" si="1"/>
        <v>421.41599999999994</v>
      </c>
      <c r="C34" s="42">
        <v>168.159</v>
      </c>
      <c r="D34" s="42">
        <v>19.533</v>
      </c>
      <c r="E34" s="42">
        <v>27.214</v>
      </c>
      <c r="F34" s="42">
        <v>25.779</v>
      </c>
      <c r="G34" s="42">
        <v>29.265</v>
      </c>
      <c r="H34" s="42">
        <v>36.904</v>
      </c>
      <c r="I34" s="42">
        <v>48.611</v>
      </c>
      <c r="J34" s="42">
        <v>45.246</v>
      </c>
      <c r="K34" s="82">
        <v>20.705</v>
      </c>
      <c r="L34" s="3"/>
      <c r="M34" s="3"/>
      <c r="N34" s="3"/>
      <c r="O34" s="3"/>
    </row>
    <row r="35" spans="1:15" s="1" customFormat="1" ht="15.75">
      <c r="A35" s="43">
        <f t="shared" si="0"/>
        <v>1845</v>
      </c>
      <c r="B35" s="44">
        <f t="shared" si="1"/>
        <v>421.94399999999996</v>
      </c>
      <c r="C35" s="42">
        <v>167.088</v>
      </c>
      <c r="D35" s="42">
        <v>19.544</v>
      </c>
      <c r="E35" s="42">
        <v>27.493</v>
      </c>
      <c r="F35" s="42">
        <v>25.808</v>
      </c>
      <c r="G35" s="42">
        <v>29.469</v>
      </c>
      <c r="H35" s="42">
        <v>37.226</v>
      </c>
      <c r="I35" s="42">
        <v>49.143</v>
      </c>
      <c r="J35" s="42">
        <v>45.492</v>
      </c>
      <c r="K35" s="82">
        <v>20.681</v>
      </c>
      <c r="L35" s="3"/>
      <c r="M35" s="3"/>
      <c r="N35" s="3"/>
      <c r="O35" s="3"/>
    </row>
    <row r="36" spans="1:15" s="1" customFormat="1" ht="15.75">
      <c r="A36" s="43">
        <f t="shared" si="0"/>
        <v>1846</v>
      </c>
      <c r="B36" s="44">
        <f t="shared" si="1"/>
        <v>422.93000000000006</v>
      </c>
      <c r="C36" s="42">
        <v>166.458</v>
      </c>
      <c r="D36" s="42">
        <v>19.544</v>
      </c>
      <c r="E36" s="42">
        <v>27.772</v>
      </c>
      <c r="F36" s="42">
        <v>25.833</v>
      </c>
      <c r="G36" s="42">
        <v>29.65</v>
      </c>
      <c r="H36" s="42">
        <v>37.554</v>
      </c>
      <c r="I36" s="42">
        <v>49.665</v>
      </c>
      <c r="J36" s="42">
        <v>45.796</v>
      </c>
      <c r="K36" s="82">
        <v>20.658</v>
      </c>
      <c r="L36" s="3"/>
      <c r="M36" s="3"/>
      <c r="N36" s="3"/>
      <c r="O36" s="3"/>
    </row>
    <row r="37" spans="1:15" s="1" customFormat="1" ht="15.75">
      <c r="A37" s="43">
        <f t="shared" si="0"/>
        <v>1847</v>
      </c>
      <c r="B37" s="44">
        <f t="shared" si="1"/>
        <v>418.25800000000004</v>
      </c>
      <c r="C37" s="42">
        <v>160.247</v>
      </c>
      <c r="D37" s="42">
        <v>19.403</v>
      </c>
      <c r="E37" s="42">
        <v>28.082</v>
      </c>
      <c r="F37" s="42">
        <v>25.859</v>
      </c>
      <c r="G37" s="42">
        <v>29.794</v>
      </c>
      <c r="H37" s="42">
        <v>37.903</v>
      </c>
      <c r="I37" s="42">
        <v>50.182</v>
      </c>
      <c r="J37" s="42">
        <v>46.163</v>
      </c>
      <c r="K37" s="82">
        <v>20.625</v>
      </c>
      <c r="L37" s="3"/>
      <c r="M37" s="3"/>
      <c r="N37" s="3"/>
      <c r="O37" s="3"/>
    </row>
    <row r="38" spans="1:15" s="1" customFormat="1" ht="15.75">
      <c r="A38" s="43">
        <f t="shared" si="0"/>
        <v>1848</v>
      </c>
      <c r="B38" s="44">
        <f t="shared" si="1"/>
        <v>420.571</v>
      </c>
      <c r="C38" s="42">
        <v>160.875</v>
      </c>
      <c r="D38" s="42">
        <v>19.385</v>
      </c>
      <c r="E38" s="42">
        <v>28.378</v>
      </c>
      <c r="F38" s="42">
        <v>25.88</v>
      </c>
      <c r="G38" s="42">
        <v>29.904</v>
      </c>
      <c r="H38" s="42">
        <v>38.271</v>
      </c>
      <c r="I38" s="42">
        <v>50.696</v>
      </c>
      <c r="J38" s="42">
        <v>46.586</v>
      </c>
      <c r="K38" s="82">
        <v>20.596</v>
      </c>
      <c r="L38" s="3"/>
      <c r="M38" s="3"/>
      <c r="N38" s="3"/>
      <c r="O38" s="3"/>
    </row>
    <row r="39" spans="1:15" s="1" customFormat="1" ht="15.75">
      <c r="A39" s="43">
        <f t="shared" si="0"/>
        <v>1849</v>
      </c>
      <c r="B39" s="44">
        <f t="shared" si="1"/>
        <v>426.11999999999995</v>
      </c>
      <c r="C39" s="42">
        <v>164.804</v>
      </c>
      <c r="D39" s="42">
        <v>19.332</v>
      </c>
      <c r="E39" s="42">
        <v>28.653</v>
      </c>
      <c r="F39" s="42">
        <v>25.876</v>
      </c>
      <c r="G39" s="42">
        <v>29.983</v>
      </c>
      <c r="H39" s="42">
        <v>38.65</v>
      </c>
      <c r="I39" s="42">
        <v>51.2</v>
      </c>
      <c r="J39" s="42">
        <v>47.058</v>
      </c>
      <c r="K39" s="82">
        <v>20.564</v>
      </c>
      <c r="L39" s="3"/>
      <c r="M39" s="3"/>
      <c r="N39" s="3"/>
      <c r="O39" s="3"/>
    </row>
    <row r="40" spans="1:15" s="1" customFormat="1" ht="15.75">
      <c r="A40" s="43">
        <f t="shared" si="0"/>
        <v>1850</v>
      </c>
      <c r="B40" s="44">
        <f t="shared" si="1"/>
        <v>410.812</v>
      </c>
      <c r="C40" s="42">
        <v>163.594</v>
      </c>
      <c r="D40" s="42">
        <v>19.281</v>
      </c>
      <c r="E40" s="42">
        <v>26.587</v>
      </c>
      <c r="F40" s="42">
        <v>23.449</v>
      </c>
      <c r="G40" s="42">
        <v>27.291</v>
      </c>
      <c r="H40" s="42">
        <v>35.502</v>
      </c>
      <c r="I40" s="42">
        <v>46.995</v>
      </c>
      <c r="J40" s="42">
        <v>47.582</v>
      </c>
      <c r="K40" s="82">
        <v>20.531</v>
      </c>
      <c r="L40" s="3"/>
      <c r="M40" s="3"/>
      <c r="N40" s="3"/>
      <c r="O40" s="3"/>
    </row>
    <row r="41" spans="1:15" s="1" customFormat="1" ht="15.75">
      <c r="A41" s="43">
        <f t="shared" si="0"/>
        <v>1851</v>
      </c>
      <c r="B41" s="44">
        <f t="shared" si="1"/>
        <v>413.187</v>
      </c>
      <c r="C41" s="42">
        <v>163.963</v>
      </c>
      <c r="D41" s="42">
        <v>19.289</v>
      </c>
      <c r="E41" s="42">
        <v>26.612</v>
      </c>
      <c r="F41" s="42">
        <v>23.698</v>
      </c>
      <c r="G41" s="42">
        <v>27.345</v>
      </c>
      <c r="H41" s="42">
        <v>35.936</v>
      </c>
      <c r="I41" s="42">
        <v>47.653</v>
      </c>
      <c r="J41" s="42">
        <v>48.138</v>
      </c>
      <c r="K41" s="82">
        <v>20.553</v>
      </c>
      <c r="L41" s="3"/>
      <c r="M41" s="3"/>
      <c r="N41" s="3"/>
      <c r="O41" s="3"/>
    </row>
    <row r="42" spans="1:15" s="1" customFormat="1" ht="15.75">
      <c r="A42" s="43">
        <f t="shared" si="0"/>
        <v>1852</v>
      </c>
      <c r="B42" s="44">
        <f t="shared" si="1"/>
        <v>413.60099999999994</v>
      </c>
      <c r="C42" s="42">
        <v>162.443</v>
      </c>
      <c r="D42" s="42">
        <v>19.129</v>
      </c>
      <c r="E42" s="42">
        <v>26.605</v>
      </c>
      <c r="F42" s="42">
        <v>23.94</v>
      </c>
      <c r="G42" s="42">
        <v>27.441</v>
      </c>
      <c r="H42" s="42">
        <v>36.377</v>
      </c>
      <c r="I42" s="42">
        <v>48.318</v>
      </c>
      <c r="J42" s="42">
        <v>48.739</v>
      </c>
      <c r="K42" s="82">
        <v>20.609</v>
      </c>
      <c r="L42" s="3"/>
      <c r="M42" s="3"/>
      <c r="N42" s="3"/>
      <c r="O42" s="3"/>
    </row>
    <row r="43" spans="1:15" s="1" customFormat="1" ht="15.75">
      <c r="A43" s="43">
        <f t="shared" si="0"/>
        <v>1853</v>
      </c>
      <c r="B43" s="44">
        <f t="shared" si="1"/>
        <v>412.215</v>
      </c>
      <c r="C43" s="42">
        <v>159.128</v>
      </c>
      <c r="D43" s="42">
        <v>19.064</v>
      </c>
      <c r="E43" s="42">
        <v>26.459</v>
      </c>
      <c r="F43" s="42">
        <v>24.187</v>
      </c>
      <c r="G43" s="42">
        <v>27.543</v>
      </c>
      <c r="H43" s="42">
        <v>36.79</v>
      </c>
      <c r="I43" s="42">
        <v>48.967</v>
      </c>
      <c r="J43" s="42">
        <v>49.377</v>
      </c>
      <c r="K43" s="82">
        <v>20.7</v>
      </c>
      <c r="L43" s="3"/>
      <c r="M43" s="3"/>
      <c r="N43" s="3"/>
      <c r="O43" s="3"/>
    </row>
    <row r="44" spans="1:15" s="1" customFormat="1" ht="15.75">
      <c r="A44" s="43">
        <f t="shared" si="0"/>
        <v>1854</v>
      </c>
      <c r="B44" s="44">
        <f t="shared" si="1"/>
        <v>410.52399999999994</v>
      </c>
      <c r="C44" s="42">
        <v>155.533</v>
      </c>
      <c r="D44" s="42">
        <v>18.839</v>
      </c>
      <c r="E44" s="42">
        <v>26.444</v>
      </c>
      <c r="F44" s="42">
        <v>24.416</v>
      </c>
      <c r="G44" s="42">
        <v>27.648</v>
      </c>
      <c r="H44" s="42">
        <v>37.177</v>
      </c>
      <c r="I44" s="42">
        <v>49.596</v>
      </c>
      <c r="J44" s="42">
        <v>50.051</v>
      </c>
      <c r="K44" s="82">
        <v>20.82</v>
      </c>
      <c r="L44" s="3"/>
      <c r="M44" s="3"/>
      <c r="N44" s="3"/>
      <c r="O44" s="3"/>
    </row>
    <row r="45" spans="1:15" s="1" customFormat="1" ht="15.75">
      <c r="A45" s="43">
        <f t="shared" si="0"/>
        <v>1855</v>
      </c>
      <c r="B45" s="44">
        <f t="shared" si="1"/>
        <v>408.62800000000004</v>
      </c>
      <c r="C45" s="42">
        <v>151.616</v>
      </c>
      <c r="D45" s="42">
        <v>18.65</v>
      </c>
      <c r="E45" s="42">
        <v>26.409</v>
      </c>
      <c r="F45" s="42">
        <v>24.727</v>
      </c>
      <c r="G45" s="42">
        <v>27.746</v>
      </c>
      <c r="H45" s="42">
        <v>37.539</v>
      </c>
      <c r="I45" s="42">
        <v>50.211</v>
      </c>
      <c r="J45" s="42">
        <v>50.762</v>
      </c>
      <c r="K45" s="82">
        <v>20.968</v>
      </c>
      <c r="L45" s="3"/>
      <c r="M45" s="3"/>
      <c r="N45" s="3"/>
      <c r="O45" s="3"/>
    </row>
    <row r="46" spans="1:15" s="1" customFormat="1" ht="15.75">
      <c r="A46" s="43">
        <f t="shared" si="0"/>
        <v>1856</v>
      </c>
      <c r="B46" s="44">
        <f t="shared" si="1"/>
        <v>411.981</v>
      </c>
      <c r="C46" s="42">
        <v>153.037</v>
      </c>
      <c r="D46" s="42">
        <v>18.452</v>
      </c>
      <c r="E46" s="42">
        <v>26.362</v>
      </c>
      <c r="F46" s="42">
        <v>24.964</v>
      </c>
      <c r="G46" s="42">
        <v>27.841</v>
      </c>
      <c r="H46" s="42">
        <v>37.87</v>
      </c>
      <c r="I46" s="42">
        <v>50.825</v>
      </c>
      <c r="J46" s="42">
        <v>51.486</v>
      </c>
      <c r="K46" s="82">
        <v>21.144</v>
      </c>
      <c r="L46" s="3"/>
      <c r="M46" s="3"/>
      <c r="N46" s="3"/>
      <c r="O46" s="3"/>
    </row>
    <row r="47" spans="1:15" s="1" customFormat="1" ht="15.75">
      <c r="A47" s="43">
        <f t="shared" si="0"/>
        <v>1857</v>
      </c>
      <c r="B47" s="44">
        <f t="shared" si="1"/>
        <v>412.827</v>
      </c>
      <c r="C47" s="42">
        <v>151.972</v>
      </c>
      <c r="D47" s="42">
        <v>18.346</v>
      </c>
      <c r="E47" s="42">
        <v>26.157</v>
      </c>
      <c r="F47" s="42">
        <v>25.241</v>
      </c>
      <c r="G47" s="42">
        <v>27.942</v>
      </c>
      <c r="H47" s="42">
        <v>38.154</v>
      </c>
      <c r="I47" s="42">
        <v>51.458</v>
      </c>
      <c r="J47" s="42">
        <v>52.224</v>
      </c>
      <c r="K47" s="82">
        <v>21.333</v>
      </c>
      <c r="L47" s="3"/>
      <c r="M47" s="3"/>
      <c r="N47" s="3"/>
      <c r="O47" s="3"/>
    </row>
    <row r="48" spans="1:15" s="1" customFormat="1" ht="15.75">
      <c r="A48" s="43">
        <f t="shared" si="0"/>
        <v>1858</v>
      </c>
      <c r="B48" s="44">
        <f t="shared" si="1"/>
        <v>415.61899999999997</v>
      </c>
      <c r="C48" s="42">
        <v>152.972</v>
      </c>
      <c r="D48" s="42">
        <v>18.092</v>
      </c>
      <c r="E48" s="42">
        <v>26.018</v>
      </c>
      <c r="F48" s="42">
        <v>25.499</v>
      </c>
      <c r="G48" s="42">
        <v>28.037</v>
      </c>
      <c r="H48" s="42">
        <v>38.389</v>
      </c>
      <c r="I48" s="42">
        <v>52.104</v>
      </c>
      <c r="J48" s="42">
        <v>52.974</v>
      </c>
      <c r="K48" s="82">
        <v>21.534</v>
      </c>
      <c r="L48" s="3"/>
      <c r="M48" s="3"/>
      <c r="N48" s="3"/>
      <c r="O48" s="3"/>
    </row>
    <row r="49" spans="1:15" s="1" customFormat="1" ht="15.75">
      <c r="A49" s="43">
        <f t="shared" si="0"/>
        <v>1859</v>
      </c>
      <c r="B49" s="44">
        <f t="shared" si="1"/>
        <v>421.2</v>
      </c>
      <c r="C49" s="42">
        <v>156.646</v>
      </c>
      <c r="D49" s="42">
        <v>17.945</v>
      </c>
      <c r="E49" s="42">
        <v>25.902</v>
      </c>
      <c r="F49" s="42">
        <v>25.774</v>
      </c>
      <c r="G49" s="42">
        <v>28.111</v>
      </c>
      <c r="H49" s="42">
        <v>38.581</v>
      </c>
      <c r="I49" s="42">
        <v>52.764</v>
      </c>
      <c r="J49" s="42">
        <v>53.729</v>
      </c>
      <c r="K49" s="82">
        <v>21.748</v>
      </c>
      <c r="L49" s="3"/>
      <c r="M49" s="3"/>
      <c r="N49" s="3"/>
      <c r="O49" s="3"/>
    </row>
    <row r="50" spans="1:15" s="1" customFormat="1" ht="15.75">
      <c r="A50" s="43">
        <f t="shared" si="0"/>
        <v>1860</v>
      </c>
      <c r="B50" s="44">
        <f t="shared" si="1"/>
        <v>419.038</v>
      </c>
      <c r="C50" s="42">
        <v>152.53</v>
      </c>
      <c r="D50" s="42">
        <v>17.878</v>
      </c>
      <c r="E50" s="42">
        <v>25.792</v>
      </c>
      <c r="F50" s="42">
        <v>26.1</v>
      </c>
      <c r="G50" s="42">
        <v>28.114</v>
      </c>
      <c r="H50" s="42">
        <v>38.714</v>
      </c>
      <c r="I50" s="42">
        <v>53.448</v>
      </c>
      <c r="J50" s="42">
        <v>54.492</v>
      </c>
      <c r="K50" s="82">
        <v>21.97</v>
      </c>
      <c r="L50" s="3"/>
      <c r="M50" s="3"/>
      <c r="N50" s="3"/>
      <c r="O50" s="3"/>
    </row>
    <row r="51" spans="1:15" s="1" customFormat="1" ht="15.75">
      <c r="A51" s="43">
        <f t="shared" si="0"/>
        <v>1861</v>
      </c>
      <c r="B51" s="44">
        <f t="shared" si="1"/>
        <v>422.18699999999995</v>
      </c>
      <c r="C51" s="42">
        <v>153.794</v>
      </c>
      <c r="D51" s="42">
        <v>17.696</v>
      </c>
      <c r="E51" s="42">
        <v>25.753</v>
      </c>
      <c r="F51" s="42">
        <v>26.126</v>
      </c>
      <c r="G51" s="42">
        <v>28.421</v>
      </c>
      <c r="H51" s="42">
        <v>38.827</v>
      </c>
      <c r="I51" s="42">
        <v>54.115</v>
      </c>
      <c r="J51" s="42">
        <v>55.229</v>
      </c>
      <c r="K51" s="82">
        <v>22.226</v>
      </c>
      <c r="L51" s="3"/>
      <c r="M51" s="3"/>
      <c r="N51" s="3"/>
      <c r="O51" s="3"/>
    </row>
    <row r="52" spans="1:15" s="1" customFormat="1" ht="15.75">
      <c r="A52" s="43">
        <f t="shared" si="0"/>
        <v>1862</v>
      </c>
      <c r="B52" s="44">
        <f t="shared" si="1"/>
        <v>423.46200000000005</v>
      </c>
      <c r="C52" s="42">
        <v>153.193</v>
      </c>
      <c r="D52" s="42">
        <v>17.513</v>
      </c>
      <c r="E52" s="42">
        <v>25.675</v>
      </c>
      <c r="F52" s="42">
        <v>26.184</v>
      </c>
      <c r="G52" s="42">
        <v>28.748</v>
      </c>
      <c r="H52" s="42">
        <v>38.952</v>
      </c>
      <c r="I52" s="42">
        <v>54.737</v>
      </c>
      <c r="J52" s="42">
        <v>55.949</v>
      </c>
      <c r="K52" s="82">
        <v>22.511</v>
      </c>
      <c r="L52" s="3"/>
      <c r="M52" s="3"/>
      <c r="N52" s="3"/>
      <c r="O52" s="3"/>
    </row>
    <row r="53" spans="1:15" s="1" customFormat="1" ht="15.75">
      <c r="A53" s="43">
        <f t="shared" si="0"/>
        <v>1863</v>
      </c>
      <c r="B53" s="44">
        <f t="shared" si="1"/>
        <v>425.592</v>
      </c>
      <c r="C53" s="42">
        <v>153.416</v>
      </c>
      <c r="D53" s="42">
        <v>17.387</v>
      </c>
      <c r="E53" s="42">
        <v>25.714</v>
      </c>
      <c r="F53" s="42">
        <v>26.106</v>
      </c>
      <c r="G53" s="42">
        <v>29.085</v>
      </c>
      <c r="H53" s="42">
        <v>39.091</v>
      </c>
      <c r="I53" s="42">
        <v>55.315</v>
      </c>
      <c r="J53" s="42">
        <v>56.657</v>
      </c>
      <c r="K53" s="82">
        <v>22.821</v>
      </c>
      <c r="L53" s="3"/>
      <c r="M53" s="3"/>
      <c r="N53" s="3"/>
      <c r="O53" s="3"/>
    </row>
    <row r="54" spans="1:15" s="1" customFormat="1" ht="15.75">
      <c r="A54" s="43">
        <f t="shared" si="0"/>
        <v>1864</v>
      </c>
      <c r="B54" s="44">
        <f t="shared" si="1"/>
        <v>426.603</v>
      </c>
      <c r="C54" s="42">
        <v>152.626</v>
      </c>
      <c r="D54" s="42">
        <v>17.247</v>
      </c>
      <c r="E54" s="42">
        <v>25.569</v>
      </c>
      <c r="F54" s="42">
        <v>26.177</v>
      </c>
      <c r="G54" s="42">
        <v>29.396</v>
      </c>
      <c r="H54" s="42">
        <v>39.233</v>
      </c>
      <c r="I54" s="42">
        <v>55.855</v>
      </c>
      <c r="J54" s="42">
        <v>57.349</v>
      </c>
      <c r="K54" s="82">
        <v>23.151</v>
      </c>
      <c r="L54" s="3"/>
      <c r="M54" s="3"/>
      <c r="N54" s="3"/>
      <c r="O54" s="3"/>
    </row>
    <row r="55" spans="1:15" s="1" customFormat="1" ht="15.75">
      <c r="A55" s="43">
        <f t="shared" si="0"/>
        <v>1865</v>
      </c>
      <c r="B55" s="44">
        <f t="shared" si="1"/>
        <v>427.23</v>
      </c>
      <c r="C55" s="42">
        <v>151.527</v>
      </c>
      <c r="D55" s="42">
        <v>16.996</v>
      </c>
      <c r="E55" s="42">
        <v>25.456</v>
      </c>
      <c r="F55" s="42">
        <v>26.213</v>
      </c>
      <c r="G55" s="42">
        <v>29.788</v>
      </c>
      <c r="H55" s="42">
        <v>39.368</v>
      </c>
      <c r="I55" s="42">
        <v>56.356</v>
      </c>
      <c r="J55" s="42">
        <v>58.029</v>
      </c>
      <c r="K55" s="82">
        <v>23.497</v>
      </c>
      <c r="L55" s="3"/>
      <c r="M55" s="3"/>
      <c r="N55" s="3"/>
      <c r="O55" s="3"/>
    </row>
    <row r="56" spans="1:15" s="1" customFormat="1" ht="15.75">
      <c r="A56" s="43">
        <f t="shared" si="0"/>
        <v>1866</v>
      </c>
      <c r="B56" s="44">
        <f t="shared" si="1"/>
        <v>428.031</v>
      </c>
      <c r="C56" s="42">
        <v>150.63</v>
      </c>
      <c r="D56" s="42">
        <v>16.787</v>
      </c>
      <c r="E56" s="42">
        <v>25.355</v>
      </c>
      <c r="F56" s="42">
        <v>26.231</v>
      </c>
      <c r="G56" s="42">
        <v>30.18</v>
      </c>
      <c r="H56" s="42">
        <v>39.493</v>
      </c>
      <c r="I56" s="42">
        <v>56.807</v>
      </c>
      <c r="J56" s="42">
        <v>58.709</v>
      </c>
      <c r="K56" s="82">
        <v>23.839</v>
      </c>
      <c r="L56" s="3"/>
      <c r="M56" s="3"/>
      <c r="N56" s="3"/>
      <c r="O56" s="3"/>
    </row>
    <row r="57" spans="1:15" s="1" customFormat="1" ht="15.75">
      <c r="A57" s="43">
        <f t="shared" si="0"/>
        <v>1867</v>
      </c>
      <c r="B57" s="44">
        <f t="shared" si="1"/>
        <v>428.39799999999997</v>
      </c>
      <c r="C57" s="42">
        <v>149.289</v>
      </c>
      <c r="D57" s="42">
        <v>16.652</v>
      </c>
      <c r="E57" s="42">
        <v>25.348</v>
      </c>
      <c r="F57" s="42">
        <v>26.091</v>
      </c>
      <c r="G57" s="42">
        <v>30.618</v>
      </c>
      <c r="H57" s="42">
        <v>39.627</v>
      </c>
      <c r="I57" s="42">
        <v>57.183</v>
      </c>
      <c r="J57" s="42">
        <v>59.41</v>
      </c>
      <c r="K57" s="82">
        <v>24.18</v>
      </c>
      <c r="L57" s="3"/>
      <c r="M57" s="3"/>
      <c r="N57" s="3"/>
      <c r="O57" s="3"/>
    </row>
    <row r="58" spans="1:15" s="1" customFormat="1" ht="15.75">
      <c r="A58" s="43">
        <f t="shared" si="0"/>
        <v>1868</v>
      </c>
      <c r="B58" s="44">
        <f t="shared" si="1"/>
        <v>427.288</v>
      </c>
      <c r="C58" s="42">
        <v>146.513</v>
      </c>
      <c r="D58" s="42">
        <v>16.676</v>
      </c>
      <c r="E58" s="42">
        <v>25.112</v>
      </c>
      <c r="F58" s="42">
        <v>26.052</v>
      </c>
      <c r="G58" s="42">
        <v>31.044</v>
      </c>
      <c r="H58" s="42">
        <v>39.756</v>
      </c>
      <c r="I58" s="42">
        <v>57.49</v>
      </c>
      <c r="J58" s="42">
        <v>60.13</v>
      </c>
      <c r="K58" s="82">
        <v>24.515</v>
      </c>
      <c r="L58" s="3"/>
      <c r="M58" s="3"/>
      <c r="N58" s="3"/>
      <c r="O58" s="3"/>
    </row>
    <row r="59" spans="1:15" s="1" customFormat="1" ht="15.75">
      <c r="A59" s="43">
        <f t="shared" si="0"/>
        <v>1869</v>
      </c>
      <c r="B59" s="44">
        <f t="shared" si="1"/>
        <v>428.316</v>
      </c>
      <c r="C59" s="42">
        <v>145.902</v>
      </c>
      <c r="D59" s="42">
        <v>16.648</v>
      </c>
      <c r="E59" s="42">
        <v>24.974</v>
      </c>
      <c r="F59" s="42">
        <v>26.004</v>
      </c>
      <c r="G59" s="42">
        <v>31.494</v>
      </c>
      <c r="H59" s="42">
        <v>39.854</v>
      </c>
      <c r="I59" s="42">
        <v>57.729</v>
      </c>
      <c r="J59" s="42">
        <v>60.867</v>
      </c>
      <c r="K59" s="82">
        <v>24.844</v>
      </c>
      <c r="L59" s="3"/>
      <c r="M59" s="3"/>
      <c r="N59" s="3"/>
      <c r="O59" s="3"/>
    </row>
    <row r="60" spans="1:15" s="1" customFormat="1" ht="15.75">
      <c r="A60" s="43">
        <f t="shared" si="0"/>
        <v>1870</v>
      </c>
      <c r="B60" s="44">
        <f t="shared" si="1"/>
        <v>430.057</v>
      </c>
      <c r="C60" s="42">
        <v>145.941</v>
      </c>
      <c r="D60" s="42">
        <v>16.581</v>
      </c>
      <c r="E60" s="42">
        <v>25.006</v>
      </c>
      <c r="F60" s="42">
        <v>25.96</v>
      </c>
      <c r="G60" s="42">
        <v>32.033</v>
      </c>
      <c r="H60" s="42">
        <v>39.856</v>
      </c>
      <c r="I60" s="42">
        <v>57.878</v>
      </c>
      <c r="J60" s="42">
        <v>61.632</v>
      </c>
      <c r="K60" s="82">
        <v>25.17</v>
      </c>
      <c r="L60" s="3"/>
      <c r="M60" s="3"/>
      <c r="N60" s="3"/>
      <c r="O60" s="3"/>
    </row>
    <row r="61" spans="1:15" s="1" customFormat="1" ht="15.75">
      <c r="A61" s="43">
        <f t="shared" si="0"/>
        <v>1871</v>
      </c>
      <c r="B61" s="44">
        <f t="shared" si="1"/>
        <v>421.29200000000003</v>
      </c>
      <c r="C61" s="42">
        <v>153.759</v>
      </c>
      <c r="D61" s="42">
        <v>18.784</v>
      </c>
      <c r="E61" s="42">
        <v>23.438</v>
      </c>
      <c r="F61" s="42">
        <v>24.443</v>
      </c>
      <c r="G61" s="42">
        <v>30.232</v>
      </c>
      <c r="H61" s="42">
        <v>37.852</v>
      </c>
      <c r="I61" s="42">
        <v>48.978</v>
      </c>
      <c r="J61" s="42">
        <v>61.201</v>
      </c>
      <c r="K61" s="82">
        <v>22.605</v>
      </c>
      <c r="L61" s="3"/>
      <c r="M61" s="3"/>
      <c r="N61" s="3"/>
      <c r="O61" s="3"/>
    </row>
    <row r="62" spans="1:15" s="1" customFormat="1" ht="15.75">
      <c r="A62" s="43">
        <f t="shared" si="0"/>
        <v>1872</v>
      </c>
      <c r="B62" s="44">
        <f t="shared" si="1"/>
        <v>427.656</v>
      </c>
      <c r="C62" s="42">
        <v>158.491</v>
      </c>
      <c r="D62" s="42">
        <v>18.694</v>
      </c>
      <c r="E62" s="42">
        <v>23.352</v>
      </c>
      <c r="F62" s="42">
        <v>24.43</v>
      </c>
      <c r="G62" s="42">
        <v>30.389</v>
      </c>
      <c r="H62" s="42">
        <v>38.277</v>
      </c>
      <c r="I62" s="42">
        <v>49.32</v>
      </c>
      <c r="J62" s="42">
        <v>61.628</v>
      </c>
      <c r="K62" s="82">
        <v>23.075</v>
      </c>
      <c r="L62" s="3"/>
      <c r="M62" s="3"/>
      <c r="N62" s="3"/>
      <c r="O62" s="3"/>
    </row>
    <row r="63" spans="1:15" s="1" customFormat="1" ht="15.75">
      <c r="A63" s="43">
        <f t="shared" si="0"/>
        <v>1873</v>
      </c>
      <c r="B63" s="44">
        <f t="shared" si="1"/>
        <v>429.154</v>
      </c>
      <c r="C63" s="42">
        <v>158.404</v>
      </c>
      <c r="D63" s="42">
        <v>18.608</v>
      </c>
      <c r="E63" s="42">
        <v>23.275</v>
      </c>
      <c r="F63" s="42">
        <v>24.54</v>
      </c>
      <c r="G63" s="42">
        <v>30.394</v>
      </c>
      <c r="H63" s="42">
        <v>38.712</v>
      </c>
      <c r="I63" s="42">
        <v>49.646</v>
      </c>
      <c r="J63" s="42">
        <v>62.079</v>
      </c>
      <c r="K63" s="82">
        <v>23.496</v>
      </c>
      <c r="L63" s="3"/>
      <c r="M63" s="3"/>
      <c r="N63" s="3"/>
      <c r="O63" s="3"/>
    </row>
    <row r="64" spans="1:15" s="1" customFormat="1" ht="15.75">
      <c r="A64" s="43">
        <f t="shared" si="0"/>
        <v>1874</v>
      </c>
      <c r="B64" s="44">
        <f t="shared" si="1"/>
        <v>430.27</v>
      </c>
      <c r="C64" s="42">
        <v>157.933</v>
      </c>
      <c r="D64" s="42">
        <v>18.615</v>
      </c>
      <c r="E64" s="42">
        <v>23.196</v>
      </c>
      <c r="F64" s="42">
        <v>24.47</v>
      </c>
      <c r="G64" s="42">
        <v>30.553</v>
      </c>
      <c r="H64" s="42">
        <v>39.126</v>
      </c>
      <c r="I64" s="42">
        <v>49.951</v>
      </c>
      <c r="J64" s="42">
        <v>62.556</v>
      </c>
      <c r="K64" s="82">
        <v>23.87</v>
      </c>
      <c r="L64" s="3"/>
      <c r="M64" s="3"/>
      <c r="N64" s="3"/>
      <c r="O64" s="3"/>
    </row>
    <row r="65" spans="1:15" s="1" customFormat="1" ht="15.75">
      <c r="A65" s="43">
        <f t="shared" si="0"/>
        <v>1875</v>
      </c>
      <c r="B65" s="44">
        <f t="shared" si="1"/>
        <v>430.49800000000005</v>
      </c>
      <c r="C65" s="42">
        <v>156.635</v>
      </c>
      <c r="D65" s="42">
        <v>18.658</v>
      </c>
      <c r="E65" s="42">
        <v>23.01</v>
      </c>
      <c r="F65" s="42">
        <v>24.435</v>
      </c>
      <c r="G65" s="42">
        <v>30.657</v>
      </c>
      <c r="H65" s="42">
        <v>39.63</v>
      </c>
      <c r="I65" s="42">
        <v>50.218</v>
      </c>
      <c r="J65" s="42">
        <v>63.055</v>
      </c>
      <c r="K65" s="82">
        <v>24.2</v>
      </c>
      <c r="L65" s="3"/>
      <c r="M65" s="3"/>
      <c r="N65" s="3"/>
      <c r="O65" s="3"/>
    </row>
    <row r="66" spans="1:15" s="1" customFormat="1" ht="15.75">
      <c r="A66" s="43">
        <f t="shared" si="0"/>
        <v>1876</v>
      </c>
      <c r="B66" s="44">
        <f t="shared" si="1"/>
        <v>431.84799999999996</v>
      </c>
      <c r="C66" s="42">
        <v>156.448</v>
      </c>
      <c r="D66" s="42">
        <v>18.797</v>
      </c>
      <c r="E66" s="42">
        <v>22.822</v>
      </c>
      <c r="F66" s="42">
        <v>24.397</v>
      </c>
      <c r="G66" s="42">
        <v>30.746</v>
      </c>
      <c r="H66" s="42">
        <v>40.137</v>
      </c>
      <c r="I66" s="42">
        <v>50.452</v>
      </c>
      <c r="J66" s="42">
        <v>63.56</v>
      </c>
      <c r="K66" s="82">
        <v>24.489</v>
      </c>
      <c r="L66" s="3"/>
      <c r="M66" s="3"/>
      <c r="N66" s="3"/>
      <c r="O66" s="3"/>
    </row>
    <row r="67" spans="1:15" s="1" customFormat="1" ht="15.75">
      <c r="A67" s="43">
        <f t="shared" si="0"/>
        <v>1877</v>
      </c>
      <c r="B67" s="44">
        <f t="shared" si="1"/>
        <v>430.557</v>
      </c>
      <c r="C67" s="42">
        <v>153.706</v>
      </c>
      <c r="D67" s="42">
        <v>18.799</v>
      </c>
      <c r="E67" s="42">
        <v>22.744</v>
      </c>
      <c r="F67" s="42">
        <v>24.462</v>
      </c>
      <c r="G67" s="42">
        <v>30.671</v>
      </c>
      <c r="H67" s="42">
        <v>40.708</v>
      </c>
      <c r="I67" s="42">
        <v>50.666</v>
      </c>
      <c r="J67" s="42">
        <v>64.045</v>
      </c>
      <c r="K67" s="82">
        <v>24.756</v>
      </c>
      <c r="L67" s="3"/>
      <c r="M67" s="3"/>
      <c r="N67" s="3"/>
      <c r="O67" s="3"/>
    </row>
    <row r="68" spans="1:15" s="1" customFormat="1" ht="15.75">
      <c r="A68" s="43">
        <f t="shared" si="0"/>
        <v>1878</v>
      </c>
      <c r="B68" s="44">
        <f t="shared" si="1"/>
        <v>429.59</v>
      </c>
      <c r="C68" s="42">
        <v>151.265</v>
      </c>
      <c r="D68" s="42">
        <v>18.838</v>
      </c>
      <c r="E68" s="42">
        <v>22.836</v>
      </c>
      <c r="F68" s="42">
        <v>24.312</v>
      </c>
      <c r="G68" s="42">
        <v>30.687</v>
      </c>
      <c r="H68" s="42">
        <v>41.273</v>
      </c>
      <c r="I68" s="42">
        <v>50.861</v>
      </c>
      <c r="J68" s="42">
        <v>64.51</v>
      </c>
      <c r="K68" s="82">
        <v>25.008</v>
      </c>
      <c r="L68" s="3"/>
      <c r="M68" s="3"/>
      <c r="N68" s="3"/>
      <c r="O68" s="3"/>
    </row>
    <row r="69" spans="1:15" s="1" customFormat="1" ht="15.75">
      <c r="A69" s="43">
        <f t="shared" si="0"/>
        <v>1879</v>
      </c>
      <c r="B69" s="44">
        <f t="shared" si="1"/>
        <v>429.176</v>
      </c>
      <c r="C69" s="42">
        <v>149.444</v>
      </c>
      <c r="D69" s="42">
        <v>18.77</v>
      </c>
      <c r="E69" s="42">
        <v>22.891</v>
      </c>
      <c r="F69" s="42">
        <v>24.277</v>
      </c>
      <c r="G69" s="42">
        <v>30.72</v>
      </c>
      <c r="H69" s="42">
        <v>41.872</v>
      </c>
      <c r="I69" s="42">
        <v>50.991</v>
      </c>
      <c r="J69" s="42">
        <v>64.963</v>
      </c>
      <c r="K69" s="82">
        <v>25.248</v>
      </c>
      <c r="L69" s="3"/>
      <c r="M69" s="3"/>
      <c r="N69" s="3"/>
      <c r="O69" s="3"/>
    </row>
    <row r="70" spans="1:15" s="1" customFormat="1" ht="15.75">
      <c r="A70" s="43">
        <f t="shared" si="0"/>
        <v>1880</v>
      </c>
      <c r="B70" s="44">
        <f t="shared" si="1"/>
        <v>427.67100000000005</v>
      </c>
      <c r="C70" s="42">
        <v>146.526</v>
      </c>
      <c r="D70" s="42">
        <v>18.587</v>
      </c>
      <c r="E70" s="42">
        <v>22.961</v>
      </c>
      <c r="F70" s="42">
        <v>24.373</v>
      </c>
      <c r="G70" s="42">
        <v>30.764</v>
      </c>
      <c r="H70" s="42">
        <v>42.612</v>
      </c>
      <c r="I70" s="42">
        <v>50.98</v>
      </c>
      <c r="J70" s="42">
        <v>65.38</v>
      </c>
      <c r="K70" s="82">
        <v>25.488</v>
      </c>
      <c r="L70" s="3"/>
      <c r="M70" s="3"/>
      <c r="N70" s="3"/>
      <c r="O70" s="3"/>
    </row>
    <row r="71" spans="1:15" s="1" customFormat="1" ht="15.75">
      <c r="A71" s="43">
        <f t="shared" si="0"/>
        <v>1881</v>
      </c>
      <c r="B71" s="44">
        <f t="shared" si="1"/>
        <v>428.786</v>
      </c>
      <c r="C71" s="42">
        <v>146.292</v>
      </c>
      <c r="D71" s="42">
        <v>18.572</v>
      </c>
      <c r="E71" s="42">
        <v>22.97</v>
      </c>
      <c r="F71" s="42">
        <v>24.337</v>
      </c>
      <c r="G71" s="42">
        <v>30.875</v>
      </c>
      <c r="H71" s="42">
        <v>42.773</v>
      </c>
      <c r="I71" s="42">
        <v>51.474</v>
      </c>
      <c r="J71" s="42">
        <v>65.8</v>
      </c>
      <c r="K71" s="82">
        <v>25.693</v>
      </c>
      <c r="L71" s="3"/>
      <c r="M71" s="3"/>
      <c r="N71" s="3"/>
      <c r="O71" s="3"/>
    </row>
    <row r="72" spans="1:15" s="1" customFormat="1" ht="15.75">
      <c r="A72" s="43">
        <f t="shared" si="0"/>
        <v>1882</v>
      </c>
      <c r="B72" s="44">
        <f t="shared" si="1"/>
        <v>429.00199999999995</v>
      </c>
      <c r="C72" s="42">
        <v>145.454</v>
      </c>
      <c r="D72" s="42">
        <v>18.208</v>
      </c>
      <c r="E72" s="42">
        <v>23.028</v>
      </c>
      <c r="F72" s="42">
        <v>24.301</v>
      </c>
      <c r="G72" s="42">
        <v>30.918</v>
      </c>
      <c r="H72" s="42">
        <v>42.988</v>
      </c>
      <c r="I72" s="42">
        <v>51.998</v>
      </c>
      <c r="J72" s="42">
        <v>66.208</v>
      </c>
      <c r="K72" s="82">
        <v>25.899</v>
      </c>
      <c r="L72" s="3"/>
      <c r="M72" s="3"/>
      <c r="N72" s="3"/>
      <c r="O72" s="3"/>
    </row>
    <row r="73" spans="1:15" s="1" customFormat="1" ht="15.75">
      <c r="A73" s="43">
        <f aca="true" t="shared" si="2" ref="A73:A88">A74-1</f>
        <v>1883</v>
      </c>
      <c r="B73" s="44">
        <f t="shared" si="1"/>
        <v>429.3670000000001</v>
      </c>
      <c r="C73" s="42">
        <v>144.538</v>
      </c>
      <c r="D73" s="42">
        <v>18.078</v>
      </c>
      <c r="E73" s="42">
        <v>23.094</v>
      </c>
      <c r="F73" s="42">
        <v>24.297</v>
      </c>
      <c r="G73" s="42">
        <v>31.133</v>
      </c>
      <c r="H73" s="42">
        <v>42.988</v>
      </c>
      <c r="I73" s="42">
        <v>52.545</v>
      </c>
      <c r="J73" s="42">
        <v>66.596</v>
      </c>
      <c r="K73" s="82">
        <v>26.098</v>
      </c>
      <c r="L73" s="3"/>
      <c r="M73" s="3"/>
      <c r="N73" s="3"/>
      <c r="O73" s="3"/>
    </row>
    <row r="74" spans="1:15" s="1" customFormat="1" ht="15.75">
      <c r="A74" s="43">
        <f t="shared" si="2"/>
        <v>1884</v>
      </c>
      <c r="B74" s="44">
        <f aca="true" t="shared" si="3" ref="B74:B89">SUM(C74:K74)</f>
        <v>429.405</v>
      </c>
      <c r="C74" s="42">
        <v>143.348</v>
      </c>
      <c r="D74" s="42">
        <v>17.871</v>
      </c>
      <c r="E74" s="42">
        <v>23.249</v>
      </c>
      <c r="F74" s="42">
        <v>24.29</v>
      </c>
      <c r="G74" s="42">
        <v>31.112</v>
      </c>
      <c r="H74" s="42">
        <v>43.214</v>
      </c>
      <c r="I74" s="42">
        <v>53.06</v>
      </c>
      <c r="J74" s="42">
        <v>66.953</v>
      </c>
      <c r="K74" s="82">
        <v>26.308</v>
      </c>
      <c r="L74" s="3"/>
      <c r="M74" s="3"/>
      <c r="N74" s="3"/>
      <c r="O74" s="3"/>
    </row>
    <row r="75" spans="1:15" s="1" customFormat="1" ht="15.75">
      <c r="A75" s="43">
        <f t="shared" si="2"/>
        <v>1885</v>
      </c>
      <c r="B75" s="44">
        <f t="shared" si="3"/>
        <v>428.605</v>
      </c>
      <c r="C75" s="42">
        <v>141.385</v>
      </c>
      <c r="D75" s="42">
        <v>17.669</v>
      </c>
      <c r="E75" s="42">
        <v>23.428</v>
      </c>
      <c r="F75" s="42">
        <v>24.162</v>
      </c>
      <c r="G75" s="42">
        <v>31.128</v>
      </c>
      <c r="H75" s="42">
        <v>43.348</v>
      </c>
      <c r="I75" s="42">
        <v>53.703</v>
      </c>
      <c r="J75" s="42">
        <v>67.266</v>
      </c>
      <c r="K75" s="82">
        <v>26.516</v>
      </c>
      <c r="L75" s="3"/>
      <c r="M75" s="3"/>
      <c r="N75" s="3"/>
      <c r="O75" s="3"/>
    </row>
    <row r="76" spans="1:15" s="1" customFormat="1" ht="15.75">
      <c r="A76" s="43">
        <f t="shared" si="2"/>
        <v>1886</v>
      </c>
      <c r="B76" s="44">
        <f t="shared" si="3"/>
        <v>426.896</v>
      </c>
      <c r="C76" s="42">
        <v>138.523</v>
      </c>
      <c r="D76" s="42">
        <v>17.451</v>
      </c>
      <c r="E76" s="42">
        <v>23.648</v>
      </c>
      <c r="F76" s="42">
        <v>24.042</v>
      </c>
      <c r="G76" s="42">
        <v>31.158</v>
      </c>
      <c r="H76" s="42">
        <v>43.469</v>
      </c>
      <c r="I76" s="42">
        <v>54.355</v>
      </c>
      <c r="J76" s="42">
        <v>67.524</v>
      </c>
      <c r="K76" s="82">
        <v>26.726</v>
      </c>
      <c r="L76" s="3"/>
      <c r="M76" s="3"/>
      <c r="N76" s="3"/>
      <c r="O76" s="3"/>
    </row>
    <row r="77" spans="1:15" s="1" customFormat="1" ht="15.75">
      <c r="A77" s="43">
        <f t="shared" si="2"/>
        <v>1887</v>
      </c>
      <c r="B77" s="44">
        <f t="shared" si="3"/>
        <v>425.237</v>
      </c>
      <c r="C77" s="42">
        <v>135.729</v>
      </c>
      <c r="D77" s="42">
        <v>17.267</v>
      </c>
      <c r="E77" s="42">
        <v>23.749</v>
      </c>
      <c r="F77" s="42">
        <v>24.028</v>
      </c>
      <c r="G77" s="42">
        <v>31.329</v>
      </c>
      <c r="H77" s="42">
        <v>43.356</v>
      </c>
      <c r="I77" s="42">
        <v>55.093</v>
      </c>
      <c r="J77" s="42">
        <v>67.762</v>
      </c>
      <c r="K77" s="82">
        <v>26.924</v>
      </c>
      <c r="L77" s="3"/>
      <c r="M77" s="3"/>
      <c r="N77" s="3"/>
      <c r="O77" s="3"/>
    </row>
    <row r="78" spans="1:15" s="1" customFormat="1" ht="15.75">
      <c r="A78" s="43">
        <f t="shared" si="2"/>
        <v>1888</v>
      </c>
      <c r="B78" s="44">
        <f t="shared" si="3"/>
        <v>423.32500000000005</v>
      </c>
      <c r="C78" s="42">
        <v>132.744</v>
      </c>
      <c r="D78" s="42">
        <v>17.018</v>
      </c>
      <c r="E78" s="42">
        <v>23.86</v>
      </c>
      <c r="F78" s="42">
        <v>24.2</v>
      </c>
      <c r="G78" s="42">
        <v>31.235</v>
      </c>
      <c r="H78" s="42">
        <v>43.369</v>
      </c>
      <c r="I78" s="42">
        <v>55.824</v>
      </c>
      <c r="J78" s="42">
        <v>67.961</v>
      </c>
      <c r="K78" s="82">
        <v>27.114</v>
      </c>
      <c r="L78" s="3"/>
      <c r="M78" s="3"/>
      <c r="N78" s="3"/>
      <c r="O78" s="3"/>
    </row>
    <row r="79" spans="1:15" s="1" customFormat="1" ht="15.75">
      <c r="A79" s="43">
        <f t="shared" si="2"/>
        <v>1889</v>
      </c>
      <c r="B79" s="44">
        <f t="shared" si="3"/>
        <v>422.32500000000005</v>
      </c>
      <c r="C79" s="42">
        <v>130.685</v>
      </c>
      <c r="D79" s="42">
        <v>16.83</v>
      </c>
      <c r="E79" s="42">
        <v>23.856</v>
      </c>
      <c r="F79" s="42">
        <v>24.325</v>
      </c>
      <c r="G79" s="42">
        <v>31.269</v>
      </c>
      <c r="H79" s="42">
        <v>43.408</v>
      </c>
      <c r="I79" s="42">
        <v>56.594</v>
      </c>
      <c r="J79" s="42">
        <v>68.061</v>
      </c>
      <c r="K79" s="82">
        <v>27.297</v>
      </c>
      <c r="L79" s="3"/>
      <c r="M79" s="3"/>
      <c r="N79" s="3"/>
      <c r="O79" s="3"/>
    </row>
    <row r="80" spans="1:15" s="1" customFormat="1" ht="15.75">
      <c r="A80" s="43">
        <f t="shared" si="2"/>
        <v>1890</v>
      </c>
      <c r="B80" s="44">
        <f t="shared" si="3"/>
        <v>418.59499999999997</v>
      </c>
      <c r="C80" s="42">
        <v>125.938</v>
      </c>
      <c r="D80" s="42">
        <v>16.624</v>
      </c>
      <c r="E80" s="42">
        <v>23.732</v>
      </c>
      <c r="F80" s="42">
        <v>24.431</v>
      </c>
      <c r="G80" s="42">
        <v>31.47</v>
      </c>
      <c r="H80" s="42">
        <v>43.458</v>
      </c>
      <c r="I80" s="42">
        <v>57.544</v>
      </c>
      <c r="J80" s="42">
        <v>67.926</v>
      </c>
      <c r="K80" s="82">
        <v>27.472</v>
      </c>
      <c r="L80" s="3"/>
      <c r="M80" s="3"/>
      <c r="N80" s="3"/>
      <c r="O80" s="3"/>
    </row>
    <row r="81" spans="1:15" s="1" customFormat="1" ht="15.75">
      <c r="A81" s="43">
        <f t="shared" si="2"/>
        <v>1891</v>
      </c>
      <c r="B81" s="44">
        <f t="shared" si="3"/>
        <v>419.242</v>
      </c>
      <c r="C81" s="42">
        <v>125.429</v>
      </c>
      <c r="D81" s="42">
        <v>16.424</v>
      </c>
      <c r="E81" s="42">
        <v>23.756</v>
      </c>
      <c r="F81" s="42">
        <v>24.492</v>
      </c>
      <c r="G81" s="42">
        <v>31.494</v>
      </c>
      <c r="H81" s="42">
        <v>43.62</v>
      </c>
      <c r="I81" s="42">
        <v>57.713</v>
      </c>
      <c r="J81" s="42">
        <v>68.682</v>
      </c>
      <c r="K81" s="82">
        <v>27.632</v>
      </c>
      <c r="L81" s="3"/>
      <c r="M81" s="3"/>
      <c r="N81" s="3"/>
      <c r="O81" s="3"/>
    </row>
    <row r="82" spans="1:15" s="1" customFormat="1" ht="15.75">
      <c r="A82" s="43">
        <f t="shared" si="2"/>
        <v>1892</v>
      </c>
      <c r="B82" s="44">
        <f t="shared" si="3"/>
        <v>418.86400000000003</v>
      </c>
      <c r="C82" s="42">
        <v>123.85</v>
      </c>
      <c r="D82" s="42">
        <v>16.675</v>
      </c>
      <c r="E82" s="42">
        <v>23.306</v>
      </c>
      <c r="F82" s="42">
        <v>24.618</v>
      </c>
      <c r="G82" s="42">
        <v>31.514</v>
      </c>
      <c r="H82" s="42">
        <v>43.659</v>
      </c>
      <c r="I82" s="42">
        <v>57.953</v>
      </c>
      <c r="J82" s="42">
        <v>69.497</v>
      </c>
      <c r="K82" s="82">
        <v>27.792</v>
      </c>
      <c r="L82" s="3"/>
      <c r="M82" s="3"/>
      <c r="N82" s="3"/>
      <c r="O82" s="3"/>
    </row>
    <row r="83" spans="1:15" s="1" customFormat="1" ht="15.75">
      <c r="A83" s="43">
        <f t="shared" si="2"/>
        <v>1893</v>
      </c>
      <c r="B83" s="44">
        <f t="shared" si="3"/>
        <v>420.008</v>
      </c>
      <c r="C83" s="42">
        <v>123.841</v>
      </c>
      <c r="D83" s="42">
        <v>16.547</v>
      </c>
      <c r="E83" s="42">
        <v>23.155</v>
      </c>
      <c r="F83" s="42">
        <v>24.74</v>
      </c>
      <c r="G83" s="42">
        <v>31.561</v>
      </c>
      <c r="H83" s="42">
        <v>43.964</v>
      </c>
      <c r="I83" s="42">
        <v>57.912</v>
      </c>
      <c r="J83" s="42">
        <v>70.337</v>
      </c>
      <c r="K83" s="82">
        <v>27.951</v>
      </c>
      <c r="L83" s="3"/>
      <c r="M83" s="3"/>
      <c r="N83" s="3"/>
      <c r="O83" s="3"/>
    </row>
    <row r="84" spans="1:15" s="1" customFormat="1" ht="15.75">
      <c r="A84" s="43">
        <f t="shared" si="2"/>
        <v>1894</v>
      </c>
      <c r="B84" s="44">
        <f t="shared" si="3"/>
        <v>419.02599999999995</v>
      </c>
      <c r="C84" s="42">
        <v>121.678</v>
      </c>
      <c r="D84" s="42">
        <v>16.471</v>
      </c>
      <c r="E84" s="42">
        <v>23.003</v>
      </c>
      <c r="F84" s="42">
        <v>24.969</v>
      </c>
      <c r="G84" s="42">
        <v>31.627</v>
      </c>
      <c r="H84" s="42">
        <v>43.926</v>
      </c>
      <c r="I84" s="42">
        <v>58.16</v>
      </c>
      <c r="J84" s="42">
        <v>71.095</v>
      </c>
      <c r="K84" s="82">
        <v>28.097</v>
      </c>
      <c r="L84" s="3"/>
      <c r="M84" s="3"/>
      <c r="N84" s="3"/>
      <c r="O84" s="3"/>
    </row>
    <row r="85" spans="1:15" s="1" customFormat="1" ht="15.75">
      <c r="A85" s="43">
        <f t="shared" si="2"/>
        <v>1895</v>
      </c>
      <c r="B85" s="44">
        <f t="shared" si="3"/>
        <v>416.68600000000004</v>
      </c>
      <c r="C85" s="42">
        <v>118.175</v>
      </c>
      <c r="D85" s="42">
        <v>16.361</v>
      </c>
      <c r="E85" s="42">
        <v>22.885</v>
      </c>
      <c r="F85" s="42">
        <v>25.234</v>
      </c>
      <c r="G85" s="42">
        <v>31.546</v>
      </c>
      <c r="H85" s="42">
        <v>43.933</v>
      </c>
      <c r="I85" s="42">
        <v>58.29</v>
      </c>
      <c r="J85" s="42">
        <v>72.036</v>
      </c>
      <c r="K85" s="82">
        <v>28.226</v>
      </c>
      <c r="L85" s="3"/>
      <c r="M85" s="3"/>
      <c r="N85" s="3"/>
      <c r="O85" s="3"/>
    </row>
    <row r="86" spans="1:15" s="1" customFormat="1" ht="15.75">
      <c r="A86" s="43">
        <f t="shared" si="2"/>
        <v>1896</v>
      </c>
      <c r="B86" s="44">
        <f t="shared" si="3"/>
        <v>418.323</v>
      </c>
      <c r="C86" s="42">
        <v>118.689</v>
      </c>
      <c r="D86" s="42">
        <v>16.239</v>
      </c>
      <c r="E86" s="42">
        <v>22.753</v>
      </c>
      <c r="F86" s="42">
        <v>25.572</v>
      </c>
      <c r="G86" s="42">
        <v>31.47</v>
      </c>
      <c r="H86" s="42">
        <v>43.957</v>
      </c>
      <c r="I86" s="42">
        <v>58.404</v>
      </c>
      <c r="J86" s="42">
        <v>72.914</v>
      </c>
      <c r="K86" s="82">
        <v>28.325</v>
      </c>
      <c r="L86" s="3"/>
      <c r="M86" s="3"/>
      <c r="N86" s="3"/>
      <c r="O86" s="3"/>
    </row>
    <row r="87" spans="1:15" s="1" customFormat="1" ht="15.75">
      <c r="A87" s="43">
        <f t="shared" si="2"/>
        <v>1897</v>
      </c>
      <c r="B87" s="44">
        <f t="shared" si="3"/>
        <v>418.783</v>
      </c>
      <c r="C87" s="42">
        <v>118.057</v>
      </c>
      <c r="D87" s="42">
        <v>16.056</v>
      </c>
      <c r="E87" s="42">
        <v>22.66</v>
      </c>
      <c r="F87" s="42">
        <v>25.767</v>
      </c>
      <c r="G87" s="42">
        <v>31.53</v>
      </c>
      <c r="H87" s="42">
        <v>44.198</v>
      </c>
      <c r="I87" s="42">
        <v>58.214</v>
      </c>
      <c r="J87" s="42">
        <v>73.888</v>
      </c>
      <c r="K87" s="82">
        <v>28.413</v>
      </c>
      <c r="L87" s="3"/>
      <c r="M87" s="3"/>
      <c r="N87" s="3"/>
      <c r="O87" s="3"/>
    </row>
    <row r="88" spans="1:15" s="1" customFormat="1" ht="15.75">
      <c r="A88" s="43">
        <f t="shared" si="2"/>
        <v>1898</v>
      </c>
      <c r="B88" s="44">
        <f t="shared" si="3"/>
        <v>416.58299999999997</v>
      </c>
      <c r="C88" s="42">
        <v>114.816</v>
      </c>
      <c r="D88" s="42">
        <v>15.923</v>
      </c>
      <c r="E88" s="42">
        <v>22.521</v>
      </c>
      <c r="F88" s="42">
        <v>25.985</v>
      </c>
      <c r="G88" s="42">
        <v>31.836</v>
      </c>
      <c r="H88" s="42">
        <v>44.063</v>
      </c>
      <c r="I88" s="42">
        <v>58.185</v>
      </c>
      <c r="J88" s="42">
        <v>74.768</v>
      </c>
      <c r="K88" s="82">
        <v>28.486</v>
      </c>
      <c r="L88" s="3"/>
      <c r="M88" s="3"/>
      <c r="N88" s="3"/>
      <c r="O88" s="3"/>
    </row>
    <row r="89" spans="1:15" s="1" customFormat="1" ht="15.75">
      <c r="A89" s="43">
        <f>A90-1</f>
        <v>1899</v>
      </c>
      <c r="B89" s="44">
        <f t="shared" si="3"/>
        <v>417.685</v>
      </c>
      <c r="C89" s="42">
        <v>114.95</v>
      </c>
      <c r="D89" s="42">
        <v>15.785</v>
      </c>
      <c r="E89" s="42">
        <v>22.42</v>
      </c>
      <c r="F89" s="42">
        <v>26.075</v>
      </c>
      <c r="G89" s="42">
        <v>32.064</v>
      </c>
      <c r="H89" s="42">
        <v>44.109</v>
      </c>
      <c r="I89" s="42">
        <v>58.19</v>
      </c>
      <c r="J89" s="42">
        <v>75.59</v>
      </c>
      <c r="K89" s="82">
        <v>28.502</v>
      </c>
      <c r="L89" s="3"/>
      <c r="M89" s="3"/>
      <c r="N89" s="3"/>
      <c r="O89" s="3"/>
    </row>
    <row r="90" spans="1:15" ht="15.75">
      <c r="A90" s="45">
        <v>1900</v>
      </c>
      <c r="B90" s="44">
        <f aca="true" t="shared" si="4" ref="B90:B153">SUM(C90:K90)</f>
        <v>419.13599999999997</v>
      </c>
      <c r="C90" s="44">
        <v>112.699</v>
      </c>
      <c r="D90" s="44">
        <v>15.698</v>
      </c>
      <c r="E90" s="44">
        <v>22.735</v>
      </c>
      <c r="F90" s="44">
        <v>25.144</v>
      </c>
      <c r="G90" s="44">
        <v>32.055</v>
      </c>
      <c r="H90" s="44">
        <v>44.373</v>
      </c>
      <c r="I90" s="44">
        <v>57.056</v>
      </c>
      <c r="J90" s="44">
        <v>76.924</v>
      </c>
      <c r="K90" s="61">
        <v>32.452</v>
      </c>
      <c r="L90" s="6"/>
      <c r="M90" s="6"/>
      <c r="N90" s="6"/>
      <c r="O90" s="6"/>
    </row>
    <row r="91" spans="1:15" ht="15.75">
      <c r="A91" s="45">
        <v>1901</v>
      </c>
      <c r="B91" s="44">
        <f t="shared" si="4"/>
        <v>411.30199999999996</v>
      </c>
      <c r="C91" s="44">
        <v>102.945</v>
      </c>
      <c r="D91" s="44">
        <v>13.585</v>
      </c>
      <c r="E91" s="44">
        <v>23.999</v>
      </c>
      <c r="F91" s="44">
        <v>26.171</v>
      </c>
      <c r="G91" s="44">
        <v>32.49</v>
      </c>
      <c r="H91" s="44">
        <v>44.501</v>
      </c>
      <c r="I91" s="44">
        <v>62.72</v>
      </c>
      <c r="J91" s="44">
        <v>71.931</v>
      </c>
      <c r="K91" s="61">
        <v>32.96</v>
      </c>
      <c r="L91" s="6"/>
      <c r="M91" s="6"/>
      <c r="N91" s="6"/>
      <c r="O91" s="6"/>
    </row>
    <row r="92" spans="1:15" ht="15.75">
      <c r="A92" s="45">
        <v>1902</v>
      </c>
      <c r="B92" s="44">
        <f t="shared" si="4"/>
        <v>398.701</v>
      </c>
      <c r="C92" s="44">
        <v>97.889</v>
      </c>
      <c r="D92" s="44">
        <v>13.069</v>
      </c>
      <c r="E92" s="44">
        <v>23.643</v>
      </c>
      <c r="F92" s="44">
        <v>25.143</v>
      </c>
      <c r="G92" s="44">
        <v>31.788</v>
      </c>
      <c r="H92" s="44">
        <v>43.049</v>
      </c>
      <c r="I92" s="44">
        <v>61.463</v>
      </c>
      <c r="J92" s="44">
        <v>70.399</v>
      </c>
      <c r="K92" s="61">
        <v>32.258</v>
      </c>
      <c r="L92" s="6"/>
      <c r="M92" s="6"/>
      <c r="N92" s="6"/>
      <c r="O92" s="6"/>
    </row>
    <row r="93" spans="1:15" ht="15.75">
      <c r="A93" s="45">
        <v>1903</v>
      </c>
      <c r="B93" s="44">
        <f t="shared" si="4"/>
        <v>392.4549999999999</v>
      </c>
      <c r="C93" s="44">
        <v>96.185</v>
      </c>
      <c r="D93" s="44">
        <v>12.763</v>
      </c>
      <c r="E93" s="44">
        <v>23.271</v>
      </c>
      <c r="F93" s="44">
        <v>24.129</v>
      </c>
      <c r="G93" s="44">
        <v>30.416</v>
      </c>
      <c r="H93" s="44">
        <v>41.04</v>
      </c>
      <c r="I93" s="44">
        <v>61.238</v>
      </c>
      <c r="J93" s="44">
        <v>70.253</v>
      </c>
      <c r="K93" s="61">
        <v>33.16</v>
      </c>
      <c r="L93" s="6"/>
      <c r="M93" s="6"/>
      <c r="N93" s="6"/>
      <c r="O93" s="6"/>
    </row>
    <row r="94" spans="1:15" ht="15.75">
      <c r="A94" s="45">
        <v>1904</v>
      </c>
      <c r="B94" s="44">
        <f t="shared" si="4"/>
        <v>395.685</v>
      </c>
      <c r="C94" s="44">
        <v>97.663</v>
      </c>
      <c r="D94" s="44">
        <v>12.718</v>
      </c>
      <c r="E94" s="44">
        <v>22.887</v>
      </c>
      <c r="F94" s="44">
        <v>24.032</v>
      </c>
      <c r="G94" s="44">
        <v>30.559</v>
      </c>
      <c r="H94" s="44">
        <v>41.215</v>
      </c>
      <c r="I94" s="44">
        <v>62.088</v>
      </c>
      <c r="J94" s="44">
        <v>71.26</v>
      </c>
      <c r="K94" s="61">
        <v>33.263</v>
      </c>
      <c r="L94" s="6"/>
      <c r="M94" s="6"/>
      <c r="N94" s="6"/>
      <c r="O94" s="6"/>
    </row>
    <row r="95" spans="1:15" ht="15.75">
      <c r="A95" s="45">
        <v>1905</v>
      </c>
      <c r="B95" s="44">
        <f t="shared" si="4"/>
        <v>402.808</v>
      </c>
      <c r="C95" s="44">
        <v>92.432</v>
      </c>
      <c r="D95" s="44">
        <v>12.591</v>
      </c>
      <c r="E95" s="44">
        <v>23.028</v>
      </c>
      <c r="F95" s="44">
        <v>25.212</v>
      </c>
      <c r="G95" s="44">
        <v>33.145</v>
      </c>
      <c r="H95" s="44">
        <v>44.369</v>
      </c>
      <c r="I95" s="44">
        <v>65.518</v>
      </c>
      <c r="J95" s="44">
        <v>72.158</v>
      </c>
      <c r="K95" s="61">
        <v>34.355</v>
      </c>
      <c r="L95" s="6"/>
      <c r="M95" s="6"/>
      <c r="N95" s="6"/>
      <c r="O95" s="6"/>
    </row>
    <row r="96" spans="1:15" ht="15.75">
      <c r="A96" s="45">
        <v>1906</v>
      </c>
      <c r="B96" s="44">
        <f t="shared" si="4"/>
        <v>409.2289999999999</v>
      </c>
      <c r="C96" s="44">
        <v>96.542</v>
      </c>
      <c r="D96" s="44">
        <v>13.039</v>
      </c>
      <c r="E96" s="44">
        <v>23.049</v>
      </c>
      <c r="F96" s="44">
        <v>25.623</v>
      </c>
      <c r="G96" s="44">
        <v>33.756</v>
      </c>
      <c r="H96" s="44">
        <v>44.259</v>
      </c>
      <c r="I96" s="44">
        <v>66.485</v>
      </c>
      <c r="J96" s="44">
        <v>72.35</v>
      </c>
      <c r="K96" s="61">
        <v>34.126</v>
      </c>
      <c r="L96" s="6"/>
      <c r="M96" s="6"/>
      <c r="N96" s="6"/>
      <c r="O96" s="6"/>
    </row>
    <row r="97" spans="1:15" ht="15.75">
      <c r="A97" s="45">
        <v>1907</v>
      </c>
      <c r="B97" s="44">
        <f t="shared" si="4"/>
        <v>415.491</v>
      </c>
      <c r="C97" s="44">
        <v>86.133</v>
      </c>
      <c r="D97" s="44">
        <v>12.669</v>
      </c>
      <c r="E97" s="44">
        <v>23.503</v>
      </c>
      <c r="F97" s="44">
        <v>27.371</v>
      </c>
      <c r="G97" s="44">
        <v>36.457</v>
      </c>
      <c r="H97" s="44">
        <v>47.646</v>
      </c>
      <c r="I97" s="44">
        <v>70.12</v>
      </c>
      <c r="J97" s="44">
        <v>77.083</v>
      </c>
      <c r="K97" s="61">
        <v>34.509</v>
      </c>
      <c r="L97" s="6"/>
      <c r="M97" s="6"/>
      <c r="N97" s="6"/>
      <c r="O97" s="6"/>
    </row>
    <row r="98" spans="1:15" ht="15.75">
      <c r="A98" s="45">
        <v>1908</v>
      </c>
      <c r="B98" s="44">
        <f t="shared" si="4"/>
        <v>390.922</v>
      </c>
      <c r="C98" s="44">
        <v>84.208</v>
      </c>
      <c r="D98" s="44">
        <v>12.141</v>
      </c>
      <c r="E98" s="44">
        <v>22.594</v>
      </c>
      <c r="F98" s="44">
        <v>25.664</v>
      </c>
      <c r="G98" s="44">
        <v>34.208</v>
      </c>
      <c r="H98" s="44">
        <v>45.328</v>
      </c>
      <c r="I98" s="44">
        <v>64.904</v>
      </c>
      <c r="J98" s="44">
        <v>70.423</v>
      </c>
      <c r="K98" s="61">
        <v>31.452</v>
      </c>
      <c r="L98" s="6"/>
      <c r="M98" s="6"/>
      <c r="N98" s="6"/>
      <c r="O98" s="6"/>
    </row>
    <row r="99" spans="1:15" ht="15.75">
      <c r="A99" s="45">
        <v>1909</v>
      </c>
      <c r="B99" s="44">
        <f t="shared" si="4"/>
        <v>394.72499999999997</v>
      </c>
      <c r="C99" s="44">
        <v>78.012</v>
      </c>
      <c r="D99" s="44">
        <v>11.678</v>
      </c>
      <c r="E99" s="44">
        <v>21.895</v>
      </c>
      <c r="F99" s="44">
        <v>25.884</v>
      </c>
      <c r="G99" s="44">
        <v>34.528</v>
      </c>
      <c r="H99" s="44">
        <v>46.65</v>
      </c>
      <c r="I99" s="44">
        <v>67.926</v>
      </c>
      <c r="J99" s="44">
        <v>74.332</v>
      </c>
      <c r="K99" s="61">
        <v>33.82</v>
      </c>
      <c r="L99" s="6"/>
      <c r="M99" s="6"/>
      <c r="N99" s="6"/>
      <c r="O99" s="6"/>
    </row>
    <row r="100" spans="1:15" ht="15.75">
      <c r="A100" s="45">
        <v>1910</v>
      </c>
      <c r="B100" s="44">
        <f t="shared" si="4"/>
        <v>369.00100000000003</v>
      </c>
      <c r="C100" s="44">
        <v>73.753</v>
      </c>
      <c r="D100" s="44">
        <v>11.293</v>
      </c>
      <c r="E100" s="44">
        <v>20.914</v>
      </c>
      <c r="F100" s="44">
        <v>24.614</v>
      </c>
      <c r="G100" s="44">
        <v>32.342</v>
      </c>
      <c r="H100" s="44">
        <v>43.445</v>
      </c>
      <c r="I100" s="44">
        <v>62.283</v>
      </c>
      <c r="J100" s="44">
        <v>69.156</v>
      </c>
      <c r="K100" s="61">
        <v>31.201</v>
      </c>
      <c r="L100" s="6"/>
      <c r="M100" s="6"/>
      <c r="N100" s="6"/>
      <c r="O100" s="6"/>
    </row>
    <row r="101" spans="1:15" ht="15.75">
      <c r="A101" s="45">
        <v>1911</v>
      </c>
      <c r="B101" s="44">
        <f t="shared" si="4"/>
        <v>404.28100000000006</v>
      </c>
      <c r="C101" s="44">
        <v>93.394</v>
      </c>
      <c r="D101" s="44">
        <v>12.196</v>
      </c>
      <c r="E101" s="44">
        <v>22.042</v>
      </c>
      <c r="F101" s="44">
        <v>25.473</v>
      </c>
      <c r="G101" s="44">
        <v>32.412</v>
      </c>
      <c r="H101" s="44">
        <v>44.434</v>
      </c>
      <c r="I101" s="44">
        <v>64.893</v>
      </c>
      <c r="J101" s="44">
        <v>74.461</v>
      </c>
      <c r="K101" s="61">
        <v>34.976</v>
      </c>
      <c r="L101" s="6"/>
      <c r="M101" s="6"/>
      <c r="N101" s="6"/>
      <c r="O101" s="6"/>
    </row>
    <row r="102" spans="1:15" ht="15.75">
      <c r="A102" s="45">
        <v>1912</v>
      </c>
      <c r="B102" s="44">
        <f t="shared" si="4"/>
        <v>364.467</v>
      </c>
      <c r="C102" s="44">
        <v>70.048</v>
      </c>
      <c r="D102" s="44">
        <v>11.133</v>
      </c>
      <c r="E102" s="44">
        <v>21.053</v>
      </c>
      <c r="F102" s="44">
        <v>26.027</v>
      </c>
      <c r="G102" s="44">
        <v>32.569</v>
      </c>
      <c r="H102" s="44">
        <v>44.097</v>
      </c>
      <c r="I102" s="44">
        <v>61.502</v>
      </c>
      <c r="J102" s="44">
        <v>67.988</v>
      </c>
      <c r="K102" s="61">
        <v>30.05</v>
      </c>
      <c r="L102" s="6"/>
      <c r="M102" s="6"/>
      <c r="N102" s="6"/>
      <c r="O102" s="6"/>
    </row>
    <row r="103" spans="1:15" ht="15.75">
      <c r="A103" s="45">
        <v>1913</v>
      </c>
      <c r="B103" s="44">
        <f t="shared" si="4"/>
        <v>369.042</v>
      </c>
      <c r="C103" s="44">
        <v>72.362</v>
      </c>
      <c r="D103" s="44">
        <v>11.658</v>
      </c>
      <c r="E103" s="44">
        <v>20.749</v>
      </c>
      <c r="F103" s="44">
        <v>25.485</v>
      </c>
      <c r="G103" s="44">
        <v>32.11</v>
      </c>
      <c r="H103" s="44">
        <v>43.495</v>
      </c>
      <c r="I103" s="44">
        <v>61.999</v>
      </c>
      <c r="J103" s="44">
        <v>69.597</v>
      </c>
      <c r="K103" s="61">
        <v>31.587</v>
      </c>
      <c r="L103" s="6"/>
      <c r="M103" s="6"/>
      <c r="N103" s="6"/>
      <c r="O103" s="6"/>
    </row>
    <row r="104" spans="1:15" ht="15.75">
      <c r="A104" s="45">
        <v>1914</v>
      </c>
      <c r="B104" s="44">
        <f t="shared" si="4"/>
        <v>614.9399999999999</v>
      </c>
      <c r="C104" s="44">
        <v>56.193</v>
      </c>
      <c r="D104" s="44">
        <v>69.836</v>
      </c>
      <c r="E104" s="44">
        <v>169.369</v>
      </c>
      <c r="F104" s="44">
        <v>91.126</v>
      </c>
      <c r="G104" s="44">
        <v>36.404</v>
      </c>
      <c r="H104" s="44">
        <v>40.01</v>
      </c>
      <c r="I104" s="44">
        <v>56.788</v>
      </c>
      <c r="J104" s="44">
        <v>65.616</v>
      </c>
      <c r="K104" s="61">
        <v>29.598</v>
      </c>
      <c r="L104" s="6"/>
      <c r="M104" s="6"/>
      <c r="N104" s="6"/>
      <c r="O104" s="6"/>
    </row>
    <row r="105" spans="1:15" ht="15.75">
      <c r="A105" s="45">
        <v>1915</v>
      </c>
      <c r="B105" s="44">
        <f t="shared" si="4"/>
        <v>650.558</v>
      </c>
      <c r="C105" s="44">
        <v>54.937</v>
      </c>
      <c r="D105" s="44">
        <v>51.96</v>
      </c>
      <c r="E105" s="44">
        <v>192.519</v>
      </c>
      <c r="F105" s="44">
        <v>113.253</v>
      </c>
      <c r="G105" s="44">
        <v>44.341</v>
      </c>
      <c r="H105" s="44">
        <v>41.125</v>
      </c>
      <c r="I105" s="44">
        <v>57.841</v>
      </c>
      <c r="J105" s="44">
        <v>66.279</v>
      </c>
      <c r="K105" s="61">
        <v>28.303</v>
      </c>
      <c r="L105" s="6"/>
      <c r="M105" s="6"/>
      <c r="N105" s="6"/>
      <c r="O105" s="6"/>
    </row>
    <row r="106" spans="1:15" ht="15.75">
      <c r="A106" s="45">
        <v>1916</v>
      </c>
      <c r="B106" s="44">
        <f t="shared" si="4"/>
        <v>525.099</v>
      </c>
      <c r="C106" s="44">
        <v>41.981</v>
      </c>
      <c r="D106" s="44">
        <v>34.88</v>
      </c>
      <c r="E106" s="44">
        <v>136.661</v>
      </c>
      <c r="F106" s="44">
        <v>85.524</v>
      </c>
      <c r="G106" s="44">
        <v>37.74</v>
      </c>
      <c r="H106" s="44">
        <v>39.391</v>
      </c>
      <c r="I106" s="44">
        <v>55.315</v>
      </c>
      <c r="J106" s="44">
        <v>65.006</v>
      </c>
      <c r="K106" s="61">
        <v>28.601</v>
      </c>
      <c r="L106" s="6"/>
      <c r="M106" s="6"/>
      <c r="N106" s="6"/>
      <c r="O106" s="6"/>
    </row>
    <row r="107" spans="1:15" ht="15.75">
      <c r="A107" s="45">
        <v>1917</v>
      </c>
      <c r="B107" s="44">
        <f t="shared" si="4"/>
        <v>438.46799999999996</v>
      </c>
      <c r="C107" s="44">
        <v>41.95</v>
      </c>
      <c r="D107" s="44">
        <v>25.625</v>
      </c>
      <c r="E107" s="44">
        <v>86.807</v>
      </c>
      <c r="F107" s="44">
        <v>58.306</v>
      </c>
      <c r="G107" s="44">
        <v>32.465</v>
      </c>
      <c r="H107" s="44">
        <v>39.317</v>
      </c>
      <c r="I107" s="44">
        <v>56.49</v>
      </c>
      <c r="J107" s="44">
        <v>67.168</v>
      </c>
      <c r="K107" s="61">
        <v>30.34</v>
      </c>
      <c r="L107" s="6"/>
      <c r="M107" s="6"/>
      <c r="N107" s="6"/>
      <c r="O107" s="6"/>
    </row>
    <row r="108" spans="1:15" ht="15.75">
      <c r="A108" s="45">
        <v>1918</v>
      </c>
      <c r="B108" s="44">
        <f t="shared" si="4"/>
        <v>557.1370000000001</v>
      </c>
      <c r="C108" s="44">
        <v>55.695</v>
      </c>
      <c r="D108" s="44">
        <v>33.115</v>
      </c>
      <c r="E108" s="44">
        <v>129.05</v>
      </c>
      <c r="F108" s="44">
        <v>94.867</v>
      </c>
      <c r="G108" s="44">
        <v>49.097</v>
      </c>
      <c r="H108" s="44">
        <v>45.963</v>
      </c>
      <c r="I108" s="44">
        <v>58.908</v>
      </c>
      <c r="J108" s="44">
        <v>63.589</v>
      </c>
      <c r="K108" s="61">
        <v>26.853</v>
      </c>
      <c r="L108" s="6"/>
      <c r="M108" s="6"/>
      <c r="N108" s="6"/>
      <c r="O108" s="6"/>
    </row>
    <row r="109" spans="1:15" ht="15.75">
      <c r="A109" s="45">
        <v>1919</v>
      </c>
      <c r="B109" s="44">
        <f t="shared" si="4"/>
        <v>327.549</v>
      </c>
      <c r="C109" s="44">
        <v>43.932</v>
      </c>
      <c r="D109" s="44">
        <v>13.655</v>
      </c>
      <c r="E109" s="44">
        <v>31.501</v>
      </c>
      <c r="F109" s="44">
        <v>27.64</v>
      </c>
      <c r="G109" s="44">
        <v>28.391</v>
      </c>
      <c r="H109" s="44">
        <v>39.233</v>
      </c>
      <c r="I109" s="44">
        <v>54.064</v>
      </c>
      <c r="J109" s="44">
        <v>61.162</v>
      </c>
      <c r="K109" s="61">
        <v>27.971</v>
      </c>
      <c r="L109" s="6"/>
      <c r="M109" s="6"/>
      <c r="N109" s="6"/>
      <c r="O109" s="6"/>
    </row>
    <row r="110" spans="1:15" ht="15.75">
      <c r="A110" s="45">
        <v>1920</v>
      </c>
      <c r="B110" s="44">
        <f t="shared" si="4"/>
        <v>343.264</v>
      </c>
      <c r="C110" s="44">
        <v>65.98</v>
      </c>
      <c r="D110" s="44">
        <v>13.053</v>
      </c>
      <c r="E110" s="44">
        <v>18.456</v>
      </c>
      <c r="F110" s="44">
        <v>19.423</v>
      </c>
      <c r="G110" s="44">
        <v>28.252</v>
      </c>
      <c r="H110" s="44">
        <v>43.098</v>
      </c>
      <c r="I110" s="44">
        <v>59.449</v>
      </c>
      <c r="J110" s="44">
        <v>65.884</v>
      </c>
      <c r="K110" s="61">
        <v>29.669</v>
      </c>
      <c r="L110" s="6"/>
      <c r="M110" s="6"/>
      <c r="N110" s="6"/>
      <c r="O110" s="6"/>
    </row>
    <row r="111" spans="1:15" ht="15.75">
      <c r="A111" s="45">
        <v>1921</v>
      </c>
      <c r="B111" s="44">
        <f t="shared" si="4"/>
        <v>356.149</v>
      </c>
      <c r="C111" s="44">
        <v>71.639</v>
      </c>
      <c r="D111" s="44">
        <v>12.428</v>
      </c>
      <c r="E111" s="44">
        <v>17.88</v>
      </c>
      <c r="F111" s="44">
        <v>19.231</v>
      </c>
      <c r="G111" s="44">
        <v>28.782</v>
      </c>
      <c r="H111" s="44">
        <v>44.202</v>
      </c>
      <c r="I111" s="44">
        <v>62.037</v>
      </c>
      <c r="J111" s="44">
        <v>68.057</v>
      </c>
      <c r="K111" s="61">
        <v>31.893</v>
      </c>
      <c r="L111" s="6"/>
      <c r="M111" s="6"/>
      <c r="N111" s="6"/>
      <c r="O111" s="6"/>
    </row>
    <row r="112" spans="1:15" ht="15.75">
      <c r="A112" s="45">
        <v>1922</v>
      </c>
      <c r="B112" s="44">
        <f t="shared" si="4"/>
        <v>351.861</v>
      </c>
      <c r="C112" s="44">
        <v>54.22</v>
      </c>
      <c r="D112" s="44">
        <v>10.41</v>
      </c>
      <c r="E112" s="44">
        <v>17.647</v>
      </c>
      <c r="F112" s="44">
        <v>19.407</v>
      </c>
      <c r="G112" s="44">
        <v>30.445</v>
      </c>
      <c r="H112" s="44">
        <v>45.276</v>
      </c>
      <c r="I112" s="44">
        <v>65.024</v>
      </c>
      <c r="J112" s="44">
        <v>74.6</v>
      </c>
      <c r="K112" s="61">
        <v>34.832</v>
      </c>
      <c r="L112" s="6"/>
      <c r="M112" s="6"/>
      <c r="N112" s="6"/>
      <c r="O112" s="6"/>
    </row>
    <row r="113" spans="1:15" ht="15.75">
      <c r="A113" s="45">
        <v>1923</v>
      </c>
      <c r="B113" s="44">
        <f t="shared" si="4"/>
        <v>343.39300000000003</v>
      </c>
      <c r="C113" s="44">
        <v>60.587</v>
      </c>
      <c r="D113" s="44">
        <v>10.517</v>
      </c>
      <c r="E113" s="44">
        <v>17.64</v>
      </c>
      <c r="F113" s="44">
        <v>18.76</v>
      </c>
      <c r="G113" s="44">
        <v>29.371</v>
      </c>
      <c r="H113" s="44">
        <v>43.701</v>
      </c>
      <c r="I113" s="44">
        <v>62.023</v>
      </c>
      <c r="J113" s="44">
        <v>68.184</v>
      </c>
      <c r="K113" s="61">
        <v>32.61</v>
      </c>
      <c r="L113" s="6"/>
      <c r="M113" s="6"/>
      <c r="N113" s="6"/>
      <c r="O113" s="6"/>
    </row>
    <row r="114" spans="1:15" ht="15.75">
      <c r="A114" s="45">
        <v>1924</v>
      </c>
      <c r="B114" s="44">
        <f t="shared" si="4"/>
        <v>351.234</v>
      </c>
      <c r="C114" s="44">
        <v>53.857</v>
      </c>
      <c r="D114" s="44">
        <v>10.422</v>
      </c>
      <c r="E114" s="44">
        <v>18.731</v>
      </c>
      <c r="F114" s="44">
        <v>19.343</v>
      </c>
      <c r="G114" s="44">
        <v>30.779</v>
      </c>
      <c r="H114" s="44">
        <v>45.935</v>
      </c>
      <c r="I114" s="44">
        <v>65.658</v>
      </c>
      <c r="J114" s="44">
        <v>71.977</v>
      </c>
      <c r="K114" s="61">
        <v>34.532</v>
      </c>
      <c r="L114" s="6"/>
      <c r="M114" s="6"/>
      <c r="N114" s="6"/>
      <c r="O114" s="6"/>
    </row>
    <row r="115" spans="1:15" ht="15.75">
      <c r="A115" s="45">
        <v>1925</v>
      </c>
      <c r="B115" s="44">
        <f t="shared" si="4"/>
        <v>368.41600000000005</v>
      </c>
      <c r="C115" s="44">
        <v>58.762</v>
      </c>
      <c r="D115" s="44">
        <v>10.888</v>
      </c>
      <c r="E115" s="44">
        <v>19.683</v>
      </c>
      <c r="F115" s="44">
        <v>19.961</v>
      </c>
      <c r="G115" s="44">
        <v>32.373</v>
      </c>
      <c r="H115" s="44">
        <v>48.135</v>
      </c>
      <c r="I115" s="44">
        <v>68.327</v>
      </c>
      <c r="J115" s="44">
        <v>73.62</v>
      </c>
      <c r="K115" s="61">
        <v>36.667</v>
      </c>
      <c r="L115" s="6"/>
      <c r="M115" s="6"/>
      <c r="N115" s="6"/>
      <c r="O115" s="6"/>
    </row>
    <row r="116" spans="1:15" ht="15.75">
      <c r="A116" s="45">
        <v>1926</v>
      </c>
      <c r="B116" s="44">
        <f t="shared" si="4"/>
        <v>369.39599999999996</v>
      </c>
      <c r="C116" s="44">
        <v>62.276</v>
      </c>
      <c r="D116" s="44">
        <v>10.81</v>
      </c>
      <c r="E116" s="44">
        <v>20.142</v>
      </c>
      <c r="F116" s="44">
        <v>19.9</v>
      </c>
      <c r="G116" s="44">
        <v>31.3</v>
      </c>
      <c r="H116" s="44">
        <v>47.264</v>
      </c>
      <c r="I116" s="44">
        <v>68.453</v>
      </c>
      <c r="J116" s="44">
        <v>73.012</v>
      </c>
      <c r="K116" s="61">
        <v>36.239</v>
      </c>
      <c r="L116" s="6"/>
      <c r="M116" s="6"/>
      <c r="N116" s="6"/>
      <c r="O116" s="6"/>
    </row>
    <row r="117" spans="1:15" ht="15.75">
      <c r="A117" s="45">
        <v>1927</v>
      </c>
      <c r="B117" s="44">
        <f t="shared" si="4"/>
        <v>347.215</v>
      </c>
      <c r="C117" s="44">
        <v>54.002</v>
      </c>
      <c r="D117" s="44">
        <v>9.773</v>
      </c>
      <c r="E117" s="44">
        <v>19.369</v>
      </c>
      <c r="F117" s="44">
        <v>18.561</v>
      </c>
      <c r="G117" s="44">
        <v>28.046</v>
      </c>
      <c r="H117" s="44">
        <v>44.057</v>
      </c>
      <c r="I117" s="44">
        <v>65.27</v>
      </c>
      <c r="J117" s="44">
        <v>72.014</v>
      </c>
      <c r="K117" s="61">
        <v>36.123</v>
      </c>
      <c r="L117" s="6"/>
      <c r="M117" s="6"/>
      <c r="N117" s="6"/>
      <c r="O117" s="6"/>
    </row>
    <row r="118" spans="1:15" ht="15.75">
      <c r="A118" s="45">
        <v>1928</v>
      </c>
      <c r="B118" s="44">
        <f t="shared" si="4"/>
        <v>347.537</v>
      </c>
      <c r="C118" s="44">
        <v>58.362</v>
      </c>
      <c r="D118" s="44">
        <v>9.431</v>
      </c>
      <c r="E118" s="44">
        <v>19.129</v>
      </c>
      <c r="F118" s="44">
        <v>18.399</v>
      </c>
      <c r="G118" s="44">
        <v>27.523</v>
      </c>
      <c r="H118" s="44">
        <v>44.507</v>
      </c>
      <c r="I118" s="44">
        <v>66.192</v>
      </c>
      <c r="J118" s="44">
        <v>70.373</v>
      </c>
      <c r="K118" s="61">
        <v>33.621</v>
      </c>
      <c r="L118" s="6"/>
      <c r="M118" s="6"/>
      <c r="N118" s="6"/>
      <c r="O118" s="6"/>
    </row>
    <row r="119" spans="1:15" ht="15.75">
      <c r="A119" s="45">
        <v>1929</v>
      </c>
      <c r="B119" s="44">
        <f t="shared" si="4"/>
        <v>380.49199999999996</v>
      </c>
      <c r="C119" s="44">
        <v>59.898</v>
      </c>
      <c r="D119" s="44">
        <v>9.359</v>
      </c>
      <c r="E119" s="44">
        <v>20.422</v>
      </c>
      <c r="F119" s="44">
        <v>20.368</v>
      </c>
      <c r="G119" s="44">
        <v>30.224</v>
      </c>
      <c r="H119" s="44">
        <v>49.253</v>
      </c>
      <c r="I119" s="44">
        <v>72.876</v>
      </c>
      <c r="J119" s="44">
        <v>79.637</v>
      </c>
      <c r="K119" s="61">
        <v>38.455</v>
      </c>
      <c r="L119" s="6"/>
      <c r="M119" s="6"/>
      <c r="N119" s="6"/>
      <c r="O119" s="6"/>
    </row>
    <row r="120" spans="1:15" ht="15.75">
      <c r="A120" s="45">
        <v>1930</v>
      </c>
      <c r="B120" s="44">
        <f t="shared" si="4"/>
        <v>341.074</v>
      </c>
      <c r="C120" s="44">
        <v>50.692</v>
      </c>
      <c r="D120" s="44">
        <v>8.113</v>
      </c>
      <c r="E120" s="44">
        <v>19.299</v>
      </c>
      <c r="F120" s="44">
        <v>20.205</v>
      </c>
      <c r="G120" s="44">
        <v>28.66</v>
      </c>
      <c r="H120" s="44">
        <v>46.486</v>
      </c>
      <c r="I120" s="44">
        <v>66.524</v>
      </c>
      <c r="J120" s="44">
        <v>69.447</v>
      </c>
      <c r="K120" s="61">
        <v>31.648</v>
      </c>
      <c r="L120" s="6"/>
      <c r="M120" s="6"/>
      <c r="N120" s="6"/>
      <c r="O120" s="6"/>
    </row>
    <row r="121" spans="1:15" ht="15.75">
      <c r="A121" s="45">
        <v>1931</v>
      </c>
      <c r="B121" s="44">
        <f t="shared" si="4"/>
        <v>351.726</v>
      </c>
      <c r="C121" s="44">
        <v>48.6</v>
      </c>
      <c r="D121" s="44">
        <v>8.039</v>
      </c>
      <c r="E121" s="44">
        <v>19.155</v>
      </c>
      <c r="F121" s="44">
        <v>20.166</v>
      </c>
      <c r="G121" s="44">
        <v>27.657</v>
      </c>
      <c r="H121" s="44">
        <v>46.816</v>
      </c>
      <c r="I121" s="44">
        <v>68.407</v>
      </c>
      <c r="J121" s="44">
        <v>76.183</v>
      </c>
      <c r="K121" s="61">
        <v>36.703</v>
      </c>
      <c r="L121" s="6"/>
      <c r="M121" s="6"/>
      <c r="N121" s="6"/>
      <c r="O121" s="6"/>
    </row>
    <row r="122" spans="1:15" ht="15.75">
      <c r="A122" s="45">
        <v>1932</v>
      </c>
      <c r="B122" s="44">
        <f t="shared" si="4"/>
        <v>343.54799999999994</v>
      </c>
      <c r="C122" s="44">
        <v>48.706</v>
      </c>
      <c r="D122" s="44">
        <v>7.559</v>
      </c>
      <c r="E122" s="44">
        <v>18.043</v>
      </c>
      <c r="F122" s="44">
        <v>20.149</v>
      </c>
      <c r="G122" s="44">
        <v>26.945</v>
      </c>
      <c r="H122" s="44">
        <v>46.89</v>
      </c>
      <c r="I122" s="44">
        <v>66.726</v>
      </c>
      <c r="J122" s="44">
        <v>73.556</v>
      </c>
      <c r="K122" s="61">
        <v>34.974</v>
      </c>
      <c r="L122" s="6"/>
      <c r="M122" s="6"/>
      <c r="N122" s="6"/>
      <c r="O122" s="6"/>
    </row>
    <row r="123" spans="1:15" ht="15.75">
      <c r="A123" s="45">
        <v>1933</v>
      </c>
      <c r="B123" s="44">
        <f t="shared" si="4"/>
        <v>344.125</v>
      </c>
      <c r="C123" s="44">
        <v>44.379</v>
      </c>
      <c r="D123" s="44">
        <v>7.087</v>
      </c>
      <c r="E123" s="44">
        <v>16.682</v>
      </c>
      <c r="F123" s="44">
        <v>20.907</v>
      </c>
      <c r="G123" s="44">
        <v>27.61</v>
      </c>
      <c r="H123" s="44">
        <v>47.072</v>
      </c>
      <c r="I123" s="44">
        <v>68.291</v>
      </c>
      <c r="J123" s="44">
        <v>75.272</v>
      </c>
      <c r="K123" s="61">
        <v>36.825</v>
      </c>
      <c r="L123" s="6"/>
      <c r="M123" s="6"/>
      <c r="N123" s="6"/>
      <c r="O123" s="6"/>
    </row>
    <row r="124" spans="1:15" ht="15.75">
      <c r="A124" s="45">
        <v>1934</v>
      </c>
      <c r="B124" s="44">
        <f t="shared" si="4"/>
        <v>334.946</v>
      </c>
      <c r="C124" s="44">
        <v>42.352</v>
      </c>
      <c r="D124" s="44">
        <v>6.314</v>
      </c>
      <c r="E124" s="44">
        <v>16.555</v>
      </c>
      <c r="F124" s="44">
        <v>21.816</v>
      </c>
      <c r="G124" s="44">
        <v>26.984</v>
      </c>
      <c r="H124" s="44">
        <v>46.42</v>
      </c>
      <c r="I124" s="44">
        <v>67.302</v>
      </c>
      <c r="J124" s="44">
        <v>73.064</v>
      </c>
      <c r="K124" s="61">
        <v>34.139</v>
      </c>
      <c r="L124" s="6"/>
      <c r="M124" s="6"/>
      <c r="N124" s="6"/>
      <c r="O124" s="6"/>
    </row>
    <row r="125" spans="1:15" ht="15.75">
      <c r="A125" s="45">
        <v>1935</v>
      </c>
      <c r="B125" s="44">
        <f t="shared" si="4"/>
        <v>345.748</v>
      </c>
      <c r="C125" s="44">
        <v>38.847</v>
      </c>
      <c r="D125" s="44">
        <v>6.075</v>
      </c>
      <c r="E125" s="44">
        <v>16.359</v>
      </c>
      <c r="F125" s="44">
        <v>23.207</v>
      </c>
      <c r="G125" s="44">
        <v>28.322</v>
      </c>
      <c r="H125" s="44">
        <v>47.612</v>
      </c>
      <c r="I125" s="44">
        <v>70.189</v>
      </c>
      <c r="J125" s="44">
        <v>77.56</v>
      </c>
      <c r="K125" s="61">
        <v>37.577</v>
      </c>
      <c r="L125" s="6"/>
      <c r="M125" s="6"/>
      <c r="N125" s="6"/>
      <c r="O125" s="6"/>
    </row>
    <row r="126" spans="1:15" ht="15.75">
      <c r="A126" s="45">
        <v>1936</v>
      </c>
      <c r="B126" s="44">
        <f t="shared" si="4"/>
        <v>338.048</v>
      </c>
      <c r="C126" s="44">
        <v>37.452</v>
      </c>
      <c r="D126" s="44">
        <v>5.998</v>
      </c>
      <c r="E126" s="44">
        <v>15.038</v>
      </c>
      <c r="F126" s="44">
        <v>22.798</v>
      </c>
      <c r="G126" s="44">
        <v>27.164</v>
      </c>
      <c r="H126" s="44">
        <v>45.333</v>
      </c>
      <c r="I126" s="44">
        <v>69.499</v>
      </c>
      <c r="J126" s="44">
        <v>77.742</v>
      </c>
      <c r="K126" s="61">
        <v>37.024</v>
      </c>
      <c r="L126" s="6"/>
      <c r="M126" s="6"/>
      <c r="N126" s="6"/>
      <c r="O126" s="6"/>
    </row>
    <row r="127" spans="1:15" ht="15.75">
      <c r="A127" s="45">
        <v>1937</v>
      </c>
      <c r="B127" s="44">
        <f t="shared" si="4"/>
        <v>332.01500000000004</v>
      </c>
      <c r="C127" s="44">
        <v>35.898</v>
      </c>
      <c r="D127" s="44">
        <v>6.412</v>
      </c>
      <c r="E127" s="44">
        <v>14.163</v>
      </c>
      <c r="F127" s="44">
        <v>23.229</v>
      </c>
      <c r="G127" s="44">
        <v>27.108</v>
      </c>
      <c r="H127" s="44">
        <v>44.304</v>
      </c>
      <c r="I127" s="44">
        <v>68.828</v>
      </c>
      <c r="J127" s="44">
        <v>75.917</v>
      </c>
      <c r="K127" s="61">
        <v>36.156</v>
      </c>
      <c r="L127" s="6"/>
      <c r="M127" s="6"/>
      <c r="N127" s="6"/>
      <c r="O127" s="6"/>
    </row>
    <row r="128" spans="1:15" ht="15.75">
      <c r="A128" s="45">
        <v>1938</v>
      </c>
      <c r="B128" s="44">
        <f t="shared" si="4"/>
        <v>340.38599999999997</v>
      </c>
      <c r="C128" s="44">
        <v>35.031</v>
      </c>
      <c r="D128" s="44">
        <v>6.885</v>
      </c>
      <c r="E128" s="44">
        <v>13.656</v>
      </c>
      <c r="F128" s="44">
        <v>23.981</v>
      </c>
      <c r="G128" s="44">
        <v>28.255</v>
      </c>
      <c r="H128" s="44">
        <v>45.011</v>
      </c>
      <c r="I128" s="44">
        <v>70.2</v>
      </c>
      <c r="J128" s="44">
        <v>79.128</v>
      </c>
      <c r="K128" s="61">
        <v>38.239</v>
      </c>
      <c r="L128" s="6"/>
      <c r="M128" s="6"/>
      <c r="N128" s="6"/>
      <c r="O128" s="6"/>
    </row>
    <row r="129" spans="1:15" ht="15.75">
      <c r="A129" s="45">
        <v>1939</v>
      </c>
      <c r="B129" s="44">
        <f t="shared" si="4"/>
        <v>324.052</v>
      </c>
      <c r="C129" s="44">
        <v>31.664</v>
      </c>
      <c r="D129" s="44">
        <v>6.472</v>
      </c>
      <c r="E129" s="44">
        <v>11.179</v>
      </c>
      <c r="F129" s="44">
        <v>21.384</v>
      </c>
      <c r="G129" s="44">
        <v>26.639</v>
      </c>
      <c r="H129" s="44">
        <v>41.908</v>
      </c>
      <c r="I129" s="44">
        <v>68.271</v>
      </c>
      <c r="J129" s="44">
        <v>78.702</v>
      </c>
      <c r="K129" s="61">
        <v>37.833</v>
      </c>
      <c r="L129" s="6"/>
      <c r="M129" s="6"/>
      <c r="N129" s="6"/>
      <c r="O129" s="6"/>
    </row>
    <row r="130" spans="1:15" ht="15.75">
      <c r="A130" s="45">
        <v>1940</v>
      </c>
      <c r="B130" s="44">
        <f t="shared" si="4"/>
        <v>492.023</v>
      </c>
      <c r="C130" s="44">
        <v>41.285</v>
      </c>
      <c r="D130" s="44">
        <v>12.302</v>
      </c>
      <c r="E130" s="44">
        <v>76.602</v>
      </c>
      <c r="F130" s="44">
        <v>59.601</v>
      </c>
      <c r="G130" s="44">
        <v>36.539</v>
      </c>
      <c r="H130" s="44">
        <v>47.357</v>
      </c>
      <c r="I130" s="44">
        <v>79.125</v>
      </c>
      <c r="J130" s="44">
        <v>91.914</v>
      </c>
      <c r="K130" s="61">
        <v>47.298</v>
      </c>
      <c r="L130" s="6"/>
      <c r="M130" s="6"/>
      <c r="N130" s="6"/>
      <c r="O130" s="6"/>
    </row>
    <row r="131" spans="1:15" ht="15.75">
      <c r="A131" s="45">
        <v>1941</v>
      </c>
      <c r="B131" s="44">
        <f t="shared" si="4"/>
        <v>354.337</v>
      </c>
      <c r="C131" s="44">
        <v>32.152</v>
      </c>
      <c r="D131" s="44">
        <v>7.691</v>
      </c>
      <c r="E131" s="44">
        <v>15.156</v>
      </c>
      <c r="F131" s="44">
        <v>23.793</v>
      </c>
      <c r="G131" s="44">
        <v>31.927</v>
      </c>
      <c r="H131" s="44">
        <v>45.195</v>
      </c>
      <c r="I131" s="44">
        <v>72.927</v>
      </c>
      <c r="J131" s="44">
        <v>84.298</v>
      </c>
      <c r="K131" s="61">
        <v>41.198</v>
      </c>
      <c r="L131" s="6"/>
      <c r="M131" s="6"/>
      <c r="N131" s="6"/>
      <c r="O131" s="6"/>
    </row>
    <row r="132" spans="1:15" ht="15.75">
      <c r="A132" s="45">
        <v>1942</v>
      </c>
      <c r="B132" s="44">
        <f t="shared" si="4"/>
        <v>350.47400000000005</v>
      </c>
      <c r="C132" s="44">
        <v>31.945</v>
      </c>
      <c r="D132" s="44">
        <v>8.96</v>
      </c>
      <c r="E132" s="44">
        <v>20.75</v>
      </c>
      <c r="F132" s="44">
        <v>22.144</v>
      </c>
      <c r="G132" s="44">
        <v>28.461</v>
      </c>
      <c r="H132" s="44">
        <v>40.605</v>
      </c>
      <c r="I132" s="44">
        <v>71.83</v>
      </c>
      <c r="J132" s="44">
        <v>84.213</v>
      </c>
      <c r="K132" s="61">
        <v>41.566</v>
      </c>
      <c r="L132" s="6"/>
      <c r="M132" s="6"/>
      <c r="N132" s="6"/>
      <c r="O132" s="6"/>
    </row>
    <row r="133" spans="1:15" ht="15.75">
      <c r="A133" s="45">
        <v>1943</v>
      </c>
      <c r="B133" s="44">
        <f t="shared" si="4"/>
        <v>370.76</v>
      </c>
      <c r="C133" s="44">
        <v>36.538</v>
      </c>
      <c r="D133" s="44">
        <v>15.732</v>
      </c>
      <c r="E133" s="44">
        <v>44.076</v>
      </c>
      <c r="F133" s="44">
        <v>30.956</v>
      </c>
      <c r="G133" s="44">
        <v>31.941</v>
      </c>
      <c r="H133" s="44">
        <v>36.692</v>
      </c>
      <c r="I133" s="44">
        <v>63.936</v>
      </c>
      <c r="J133" s="44">
        <v>74.808</v>
      </c>
      <c r="K133" s="61">
        <v>36.081</v>
      </c>
      <c r="L133" s="6"/>
      <c r="M133" s="6"/>
      <c r="N133" s="6"/>
      <c r="O133" s="6"/>
    </row>
    <row r="134" spans="1:15" ht="15.75">
      <c r="A134" s="45">
        <v>1944</v>
      </c>
      <c r="B134" s="44">
        <f t="shared" si="4"/>
        <v>468.01499999999993</v>
      </c>
      <c r="C134" s="44">
        <v>41.385</v>
      </c>
      <c r="D134" s="44">
        <v>24.345</v>
      </c>
      <c r="E134" s="44">
        <v>74.636</v>
      </c>
      <c r="F134" s="44">
        <v>51.617</v>
      </c>
      <c r="G134" s="44">
        <v>47.302</v>
      </c>
      <c r="H134" s="44">
        <v>43.285</v>
      </c>
      <c r="I134" s="44">
        <v>67.507</v>
      </c>
      <c r="J134" s="44">
        <v>78.772</v>
      </c>
      <c r="K134" s="61">
        <v>39.166</v>
      </c>
      <c r="L134" s="6"/>
      <c r="M134" s="6"/>
      <c r="N134" s="6"/>
      <c r="O134" s="6"/>
    </row>
    <row r="135" spans="1:15" ht="15.75">
      <c r="A135" s="45">
        <v>1945</v>
      </c>
      <c r="B135" s="44">
        <f t="shared" si="4"/>
        <v>343.98</v>
      </c>
      <c r="C135" s="44">
        <v>60.309</v>
      </c>
      <c r="D135" s="44">
        <v>9.206</v>
      </c>
      <c r="E135" s="44">
        <v>24.661</v>
      </c>
      <c r="F135" s="44">
        <v>22.091</v>
      </c>
      <c r="G135" s="44">
        <v>27.272</v>
      </c>
      <c r="H135" s="44">
        <v>33.77</v>
      </c>
      <c r="I135" s="44">
        <v>59.02</v>
      </c>
      <c r="J135" s="44">
        <v>71.491</v>
      </c>
      <c r="K135" s="61">
        <v>36.16</v>
      </c>
      <c r="L135" s="6"/>
      <c r="M135" s="6"/>
      <c r="N135" s="6"/>
      <c r="O135" s="6"/>
    </row>
    <row r="136" spans="1:15" ht="15.75">
      <c r="A136" s="45">
        <v>1946</v>
      </c>
      <c r="B136" s="44">
        <f t="shared" si="4"/>
        <v>275.466</v>
      </c>
      <c r="C136" s="44">
        <v>43.485</v>
      </c>
      <c r="D136" s="44">
        <v>5.321</v>
      </c>
      <c r="E136" s="44">
        <v>8.784</v>
      </c>
      <c r="F136" s="44">
        <v>11.741</v>
      </c>
      <c r="G136" s="44">
        <v>20.736</v>
      </c>
      <c r="H136" s="44">
        <v>29.553</v>
      </c>
      <c r="I136" s="44">
        <v>53.729</v>
      </c>
      <c r="J136" s="44">
        <v>67.774</v>
      </c>
      <c r="K136" s="61">
        <v>34.343</v>
      </c>
      <c r="L136" s="6"/>
      <c r="M136" s="6"/>
      <c r="N136" s="6"/>
      <c r="O136" s="6"/>
    </row>
    <row r="137" spans="1:15" ht="15.75">
      <c r="A137" s="45">
        <v>1947</v>
      </c>
      <c r="B137" s="44">
        <f t="shared" si="4"/>
        <v>273.077</v>
      </c>
      <c r="C137" s="44">
        <v>41.794</v>
      </c>
      <c r="D137" s="44">
        <v>4.776</v>
      </c>
      <c r="E137" s="44">
        <v>8.376</v>
      </c>
      <c r="F137" s="44">
        <v>10.608</v>
      </c>
      <c r="G137" s="44">
        <v>21.344</v>
      </c>
      <c r="H137" s="44">
        <v>29.775</v>
      </c>
      <c r="I137" s="44">
        <v>51.913</v>
      </c>
      <c r="J137" s="44">
        <v>69.001</v>
      </c>
      <c r="K137" s="61">
        <v>35.49</v>
      </c>
      <c r="L137" s="6"/>
      <c r="M137" s="6"/>
      <c r="N137" s="6"/>
      <c r="O137" s="6"/>
    </row>
    <row r="138" spans="1:15" ht="15.75">
      <c r="A138" s="45">
        <v>1948</v>
      </c>
      <c r="B138" s="44">
        <f t="shared" si="4"/>
        <v>264.775</v>
      </c>
      <c r="C138" s="44">
        <v>33.827</v>
      </c>
      <c r="D138" s="44">
        <v>3.736</v>
      </c>
      <c r="E138" s="44">
        <v>7.798</v>
      </c>
      <c r="F138" s="44">
        <v>10.097</v>
      </c>
      <c r="G138" s="44">
        <v>22.61</v>
      </c>
      <c r="H138" s="44">
        <v>31.095</v>
      </c>
      <c r="I138" s="44">
        <v>52.611</v>
      </c>
      <c r="J138" s="44">
        <v>68.284</v>
      </c>
      <c r="K138" s="61">
        <v>34.717</v>
      </c>
      <c r="L138" s="6"/>
      <c r="M138" s="6"/>
      <c r="N138" s="6"/>
      <c r="O138" s="6"/>
    </row>
    <row r="139" spans="1:15" ht="15.75">
      <c r="A139" s="45">
        <v>1949</v>
      </c>
      <c r="B139" s="44">
        <f t="shared" si="4"/>
        <v>288.426</v>
      </c>
      <c r="C139" s="44">
        <v>36.383</v>
      </c>
      <c r="D139" s="44">
        <v>3.629</v>
      </c>
      <c r="E139" s="44">
        <v>7.089</v>
      </c>
      <c r="F139" s="44">
        <v>8.825</v>
      </c>
      <c r="G139" s="44">
        <v>22.209</v>
      </c>
      <c r="H139" s="44">
        <v>32.527</v>
      </c>
      <c r="I139" s="44">
        <v>55.706</v>
      </c>
      <c r="J139" s="44">
        <v>79.423</v>
      </c>
      <c r="K139" s="61">
        <v>42.635</v>
      </c>
      <c r="L139" s="6"/>
      <c r="M139" s="6"/>
      <c r="N139" s="6"/>
      <c r="O139" s="6"/>
    </row>
    <row r="140" spans="1:15" ht="15.75">
      <c r="A140" s="45">
        <v>1950</v>
      </c>
      <c r="B140" s="44">
        <f t="shared" si="4"/>
        <v>272.274</v>
      </c>
      <c r="C140" s="44">
        <v>31.136</v>
      </c>
      <c r="D140" s="44">
        <v>3.192</v>
      </c>
      <c r="E140" s="44">
        <v>6.993</v>
      </c>
      <c r="F140" s="44">
        <v>8.19</v>
      </c>
      <c r="G140" s="44">
        <v>21.85</v>
      </c>
      <c r="H140" s="44">
        <v>33.526</v>
      </c>
      <c r="I140" s="44">
        <v>52.837</v>
      </c>
      <c r="J140" s="44">
        <v>74.3</v>
      </c>
      <c r="K140" s="61">
        <v>40.25</v>
      </c>
      <c r="L140" s="6"/>
      <c r="M140" s="6"/>
      <c r="N140" s="6"/>
      <c r="O140" s="6"/>
    </row>
    <row r="141" spans="1:15" ht="15.75">
      <c r="A141" s="45">
        <v>1951</v>
      </c>
      <c r="B141" s="44">
        <f t="shared" si="4"/>
        <v>286.365</v>
      </c>
      <c r="C141" s="44">
        <v>29.614</v>
      </c>
      <c r="D141" s="44">
        <v>2.906</v>
      </c>
      <c r="E141" s="44">
        <v>6.708</v>
      </c>
      <c r="F141" s="44">
        <v>8.231</v>
      </c>
      <c r="G141" s="44">
        <v>22.741</v>
      </c>
      <c r="H141" s="44">
        <v>36.049</v>
      </c>
      <c r="I141" s="44">
        <v>55.559</v>
      </c>
      <c r="J141" s="44">
        <v>79.786</v>
      </c>
      <c r="K141" s="61">
        <v>44.771</v>
      </c>
      <c r="L141" s="6"/>
      <c r="M141" s="6"/>
      <c r="N141" s="6"/>
      <c r="O141" s="6"/>
    </row>
    <row r="142" spans="1:15" ht="15.75">
      <c r="A142" s="45">
        <v>1952</v>
      </c>
      <c r="B142" s="44">
        <f t="shared" si="4"/>
        <v>266.864</v>
      </c>
      <c r="C142" s="44">
        <v>26.519</v>
      </c>
      <c r="D142" s="44">
        <v>2.642</v>
      </c>
      <c r="E142" s="44">
        <v>6.013</v>
      </c>
      <c r="F142" s="44">
        <v>7.42</v>
      </c>
      <c r="G142" s="44">
        <v>20.776</v>
      </c>
      <c r="H142" s="44">
        <v>35.552</v>
      </c>
      <c r="I142" s="44">
        <v>52.485</v>
      </c>
      <c r="J142" s="44">
        <v>74.505</v>
      </c>
      <c r="K142" s="61">
        <v>40.952</v>
      </c>
      <c r="L142" s="6"/>
      <c r="M142" s="6"/>
      <c r="N142" s="6"/>
      <c r="O142" s="6"/>
    </row>
    <row r="143" spans="1:15" ht="15.75">
      <c r="A143" s="45">
        <v>1953</v>
      </c>
      <c r="B143" s="44">
        <f t="shared" si="4"/>
        <v>281.728</v>
      </c>
      <c r="C143" s="44">
        <v>24.306</v>
      </c>
      <c r="D143" s="44">
        <v>2.502</v>
      </c>
      <c r="E143" s="44">
        <v>5.901</v>
      </c>
      <c r="F143" s="44">
        <v>7.254</v>
      </c>
      <c r="G143" s="44">
        <v>21.139</v>
      </c>
      <c r="H143" s="44">
        <v>38.749</v>
      </c>
      <c r="I143" s="44">
        <v>55.17</v>
      </c>
      <c r="J143" s="44">
        <v>80.199</v>
      </c>
      <c r="K143" s="61">
        <v>46.508</v>
      </c>
      <c r="L143" s="6"/>
      <c r="M143" s="6"/>
      <c r="N143" s="6"/>
      <c r="O143" s="6"/>
    </row>
    <row r="144" spans="1:15" ht="15.75">
      <c r="A144" s="45">
        <v>1954</v>
      </c>
      <c r="B144" s="44">
        <f t="shared" si="4"/>
        <v>265.373</v>
      </c>
      <c r="C144" s="44">
        <v>23.36</v>
      </c>
      <c r="D144" s="44">
        <v>2.403</v>
      </c>
      <c r="E144" s="44">
        <v>5.566</v>
      </c>
      <c r="F144" s="44">
        <v>7.094</v>
      </c>
      <c r="G144" s="44">
        <v>20.306</v>
      </c>
      <c r="H144" s="44">
        <v>38.286</v>
      </c>
      <c r="I144" s="44">
        <v>52.126</v>
      </c>
      <c r="J144" s="44">
        <v>72.84</v>
      </c>
      <c r="K144" s="61">
        <v>43.392</v>
      </c>
      <c r="L144" s="6"/>
      <c r="M144" s="6"/>
      <c r="N144" s="6"/>
      <c r="O144" s="6"/>
    </row>
    <row r="145" spans="1:15" ht="15.75">
      <c r="A145" s="45">
        <v>1955</v>
      </c>
      <c r="B145" s="44">
        <f t="shared" si="4"/>
        <v>268.84700000000004</v>
      </c>
      <c r="C145" s="44">
        <v>22.114</v>
      </c>
      <c r="D145" s="44">
        <v>2.455</v>
      </c>
      <c r="E145" s="44">
        <v>5.741</v>
      </c>
      <c r="F145" s="44">
        <v>7.008</v>
      </c>
      <c r="G145" s="44">
        <v>19.602</v>
      </c>
      <c r="H145" s="44">
        <v>39.689</v>
      </c>
      <c r="I145" s="44">
        <v>52.304</v>
      </c>
      <c r="J145" s="44">
        <v>74.026</v>
      </c>
      <c r="K145" s="61">
        <v>45.908</v>
      </c>
      <c r="L145" s="6"/>
      <c r="M145" s="6"/>
      <c r="N145" s="6"/>
      <c r="O145" s="6"/>
    </row>
    <row r="146" spans="1:15" ht="15.75">
      <c r="A146" s="45">
        <v>1956</v>
      </c>
      <c r="B146" s="44">
        <f t="shared" si="4"/>
        <v>278.939</v>
      </c>
      <c r="C146" s="44">
        <v>20.816</v>
      </c>
      <c r="D146" s="44">
        <v>2.305</v>
      </c>
      <c r="E146" s="44">
        <v>5.338</v>
      </c>
      <c r="F146" s="44">
        <v>7.44</v>
      </c>
      <c r="G146" s="44">
        <v>19.768</v>
      </c>
      <c r="H146" s="44">
        <v>42.622</v>
      </c>
      <c r="I146" s="44">
        <v>54.519</v>
      </c>
      <c r="J146" s="44">
        <v>76.288</v>
      </c>
      <c r="K146" s="61">
        <v>49.843</v>
      </c>
      <c r="L146" s="6"/>
      <c r="M146" s="6"/>
      <c r="N146" s="6"/>
      <c r="O146" s="6"/>
    </row>
    <row r="147" spans="1:15" ht="15.75">
      <c r="A147" s="45">
        <v>1957</v>
      </c>
      <c r="B147" s="44">
        <f t="shared" si="4"/>
        <v>273.826</v>
      </c>
      <c r="C147" s="44">
        <v>19.866</v>
      </c>
      <c r="D147" s="44">
        <v>2.571</v>
      </c>
      <c r="E147" s="44">
        <v>5.913</v>
      </c>
      <c r="F147" s="44">
        <v>7.81</v>
      </c>
      <c r="G147" s="44">
        <v>18.123</v>
      </c>
      <c r="H147" s="44">
        <v>42.849</v>
      </c>
      <c r="I147" s="44">
        <v>55.119</v>
      </c>
      <c r="J147" s="44">
        <v>73.568</v>
      </c>
      <c r="K147" s="61">
        <v>48.007</v>
      </c>
      <c r="L147" s="6"/>
      <c r="M147" s="6"/>
      <c r="N147" s="6"/>
      <c r="O147" s="6"/>
    </row>
    <row r="148" spans="1:15" ht="15.75">
      <c r="A148" s="45">
        <v>1958</v>
      </c>
      <c r="B148" s="44">
        <f t="shared" si="4"/>
        <v>254.075</v>
      </c>
      <c r="C148" s="44">
        <v>18.115</v>
      </c>
      <c r="D148" s="44">
        <v>2.341</v>
      </c>
      <c r="E148" s="44">
        <v>5.383</v>
      </c>
      <c r="F148" s="44">
        <v>7.701</v>
      </c>
      <c r="G148" s="44">
        <v>15.375</v>
      </c>
      <c r="H148" s="44">
        <v>39.238</v>
      </c>
      <c r="I148" s="44">
        <v>50.572</v>
      </c>
      <c r="J148" s="44">
        <v>68.098</v>
      </c>
      <c r="K148" s="61">
        <v>47.252</v>
      </c>
      <c r="L148" s="6"/>
      <c r="M148" s="6"/>
      <c r="N148" s="6"/>
      <c r="O148" s="6"/>
    </row>
    <row r="149" spans="1:15" ht="15.75">
      <c r="A149" s="45">
        <v>1959</v>
      </c>
      <c r="B149" s="44">
        <f t="shared" si="4"/>
        <v>259.015</v>
      </c>
      <c r="C149" s="44">
        <v>17.584</v>
      </c>
      <c r="D149" s="44">
        <v>2.535</v>
      </c>
      <c r="E149" s="44">
        <v>5.218</v>
      </c>
      <c r="F149" s="44">
        <v>8.216</v>
      </c>
      <c r="G149" s="44">
        <v>15.032</v>
      </c>
      <c r="H149" s="44">
        <v>40.419</v>
      </c>
      <c r="I149" s="44">
        <v>52.634</v>
      </c>
      <c r="J149" s="44">
        <v>68.913</v>
      </c>
      <c r="K149" s="61">
        <v>48.464</v>
      </c>
      <c r="L149" s="6"/>
      <c r="M149" s="6"/>
      <c r="N149" s="6"/>
      <c r="O149" s="6"/>
    </row>
    <row r="150" spans="1:15" ht="15.75">
      <c r="A150" s="45">
        <v>1960</v>
      </c>
      <c r="B150" s="44">
        <f t="shared" si="4"/>
        <v>265.811</v>
      </c>
      <c r="C150" s="44">
        <v>16.137</v>
      </c>
      <c r="D150" s="44">
        <v>2.289</v>
      </c>
      <c r="E150" s="44">
        <v>4.792</v>
      </c>
      <c r="F150" s="44">
        <v>8.466</v>
      </c>
      <c r="G150" s="44">
        <v>14.286</v>
      </c>
      <c r="H150" s="44">
        <v>41.497</v>
      </c>
      <c r="I150" s="44">
        <v>55.836</v>
      </c>
      <c r="J150" s="44">
        <v>70.792</v>
      </c>
      <c r="K150" s="61">
        <v>51.716</v>
      </c>
      <c r="L150" s="6"/>
      <c r="M150" s="6"/>
      <c r="N150" s="6"/>
      <c r="O150" s="6"/>
    </row>
    <row r="151" spans="1:15" ht="15.75">
      <c r="A151" s="45">
        <v>1961</v>
      </c>
      <c r="B151" s="44">
        <f t="shared" si="4"/>
        <v>257.522</v>
      </c>
      <c r="C151" s="44">
        <v>15.447</v>
      </c>
      <c r="D151" s="44">
        <v>2.588</v>
      </c>
      <c r="E151" s="44">
        <v>5.109</v>
      </c>
      <c r="F151" s="44">
        <v>8.622</v>
      </c>
      <c r="G151" s="44">
        <v>14.106</v>
      </c>
      <c r="H151" s="44">
        <v>40.151</v>
      </c>
      <c r="I151" s="44">
        <v>55.817</v>
      </c>
      <c r="J151" s="44">
        <v>66.972</v>
      </c>
      <c r="K151" s="61">
        <v>48.71</v>
      </c>
      <c r="L151" s="6"/>
      <c r="M151" s="6"/>
      <c r="N151" s="6"/>
      <c r="O151" s="6"/>
    </row>
    <row r="152" spans="1:15" ht="15.75">
      <c r="A152" s="45">
        <v>1962</v>
      </c>
      <c r="B152" s="44">
        <f t="shared" si="4"/>
        <v>276.566</v>
      </c>
      <c r="C152" s="44">
        <v>15.702</v>
      </c>
      <c r="D152" s="44">
        <v>2.722</v>
      </c>
      <c r="E152" s="44">
        <v>4.828</v>
      </c>
      <c r="F152" s="44">
        <v>9.014</v>
      </c>
      <c r="G152" s="44">
        <v>14.616</v>
      </c>
      <c r="H152" s="44">
        <v>41.721</v>
      </c>
      <c r="I152" s="44">
        <v>61.312</v>
      </c>
      <c r="J152" s="44">
        <v>72</v>
      </c>
      <c r="K152" s="61">
        <v>54.651</v>
      </c>
      <c r="L152" s="6"/>
      <c r="M152" s="6"/>
      <c r="N152" s="6"/>
      <c r="O152" s="6"/>
    </row>
    <row r="153" spans="1:15" ht="15.75">
      <c r="A153" s="45">
        <v>1963</v>
      </c>
      <c r="B153" s="44">
        <f t="shared" si="4"/>
        <v>285.652</v>
      </c>
      <c r="C153" s="44">
        <v>15.802</v>
      </c>
      <c r="D153" s="44">
        <v>2.85</v>
      </c>
      <c r="E153" s="44">
        <v>4.896</v>
      </c>
      <c r="F153" s="44">
        <v>8.918</v>
      </c>
      <c r="G153" s="44">
        <v>14.645</v>
      </c>
      <c r="H153" s="44">
        <v>42.805</v>
      </c>
      <c r="I153" s="44">
        <v>66.452</v>
      </c>
      <c r="J153" s="44">
        <v>74.184</v>
      </c>
      <c r="K153" s="61">
        <v>55.1</v>
      </c>
      <c r="L153" s="6"/>
      <c r="M153" s="6"/>
      <c r="N153" s="6"/>
      <c r="O153" s="6"/>
    </row>
    <row r="154" spans="1:15" ht="15.75">
      <c r="A154" s="45">
        <v>1964</v>
      </c>
      <c r="B154" s="44">
        <f aca="true" t="shared" si="5" ref="B154:B217">SUM(C154:K154)</f>
        <v>268.515</v>
      </c>
      <c r="C154" s="44">
        <v>14.673</v>
      </c>
      <c r="D154" s="44">
        <v>3.078</v>
      </c>
      <c r="E154" s="44">
        <v>5.089</v>
      </c>
      <c r="F154" s="44">
        <v>8.596</v>
      </c>
      <c r="G154" s="44">
        <v>13.856</v>
      </c>
      <c r="H154" s="44">
        <v>39.82</v>
      </c>
      <c r="I154" s="44">
        <v>64.626</v>
      </c>
      <c r="J154" s="44">
        <v>68.599</v>
      </c>
      <c r="K154" s="61">
        <v>50.178</v>
      </c>
      <c r="L154" s="6"/>
      <c r="M154" s="6"/>
      <c r="N154" s="6"/>
      <c r="O154" s="6"/>
    </row>
    <row r="155" spans="1:15" ht="15.75">
      <c r="A155" s="45">
        <v>1965</v>
      </c>
      <c r="B155" s="44">
        <f t="shared" si="5"/>
        <v>280.66499999999996</v>
      </c>
      <c r="C155" s="44">
        <v>13.697</v>
      </c>
      <c r="D155" s="44">
        <v>3.267</v>
      </c>
      <c r="E155" s="44">
        <v>4.883</v>
      </c>
      <c r="F155" s="44">
        <v>8.974</v>
      </c>
      <c r="G155" s="44">
        <v>14.371</v>
      </c>
      <c r="H155" s="44">
        <v>40.88</v>
      </c>
      <c r="I155" s="44">
        <v>69.2</v>
      </c>
      <c r="J155" s="44">
        <v>71.695</v>
      </c>
      <c r="K155" s="61">
        <v>53.698</v>
      </c>
      <c r="L155" s="6"/>
      <c r="M155" s="6"/>
      <c r="N155" s="6"/>
      <c r="O155" s="6"/>
    </row>
    <row r="156" spans="1:15" ht="15.75">
      <c r="A156" s="45">
        <v>1966</v>
      </c>
      <c r="B156" s="44">
        <f t="shared" si="5"/>
        <v>273.2</v>
      </c>
      <c r="C156" s="44">
        <v>13.615</v>
      </c>
      <c r="D156" s="44">
        <v>3.424</v>
      </c>
      <c r="E156" s="44">
        <v>5.045</v>
      </c>
      <c r="F156" s="44">
        <v>8.808</v>
      </c>
      <c r="G156" s="44">
        <v>14.83</v>
      </c>
      <c r="H156" s="44">
        <v>38.34</v>
      </c>
      <c r="I156" s="44">
        <v>69.969</v>
      </c>
      <c r="J156" s="44">
        <v>68.205</v>
      </c>
      <c r="K156" s="61">
        <v>50.964</v>
      </c>
      <c r="L156" s="6"/>
      <c r="M156" s="6"/>
      <c r="N156" s="6"/>
      <c r="O156" s="6"/>
    </row>
    <row r="157" spans="1:15" ht="15.75">
      <c r="A157" s="45">
        <v>1967</v>
      </c>
      <c r="B157" s="44">
        <f t="shared" si="5"/>
        <v>280.85</v>
      </c>
      <c r="C157" s="44">
        <v>12.744</v>
      </c>
      <c r="D157" s="44">
        <v>3.553</v>
      </c>
      <c r="E157" s="44">
        <v>5.198</v>
      </c>
      <c r="F157" s="44">
        <v>8.406</v>
      </c>
      <c r="G157" s="44">
        <v>16.391</v>
      </c>
      <c r="H157" s="44">
        <v>37.128</v>
      </c>
      <c r="I157" s="44">
        <v>72.277</v>
      </c>
      <c r="J157" s="44">
        <v>71.25</v>
      </c>
      <c r="K157" s="61">
        <v>53.903</v>
      </c>
      <c r="L157" s="6"/>
      <c r="M157" s="6"/>
      <c r="N157" s="6"/>
      <c r="O157" s="6"/>
    </row>
    <row r="158" spans="1:15" ht="15.75">
      <c r="A158" s="45">
        <v>1968</v>
      </c>
      <c r="B158" s="44">
        <f t="shared" si="5"/>
        <v>285.69499999999994</v>
      </c>
      <c r="C158" s="44">
        <v>12.414</v>
      </c>
      <c r="D158" s="44">
        <v>3.794</v>
      </c>
      <c r="E158" s="44">
        <v>5.255</v>
      </c>
      <c r="F158" s="44">
        <v>8.459</v>
      </c>
      <c r="G158" s="44">
        <v>17.656</v>
      </c>
      <c r="H158" s="44">
        <v>35.142</v>
      </c>
      <c r="I158" s="44">
        <v>73.485</v>
      </c>
      <c r="J158" s="44">
        <v>73.83</v>
      </c>
      <c r="K158" s="61">
        <v>55.66</v>
      </c>
      <c r="L158" s="6"/>
      <c r="M158" s="6"/>
      <c r="N158" s="6"/>
      <c r="O158" s="6"/>
    </row>
    <row r="159" spans="1:15" ht="15.75">
      <c r="A159" s="45">
        <v>1969</v>
      </c>
      <c r="B159" s="44">
        <f t="shared" si="5"/>
        <v>297.599</v>
      </c>
      <c r="C159" s="44">
        <v>12.257</v>
      </c>
      <c r="D159" s="44">
        <v>3.988</v>
      </c>
      <c r="E159" s="44">
        <v>5.684</v>
      </c>
      <c r="F159" s="44">
        <v>8.747</v>
      </c>
      <c r="G159" s="44">
        <v>19.094</v>
      </c>
      <c r="H159" s="44">
        <v>34.963</v>
      </c>
      <c r="I159" s="44">
        <v>78.321</v>
      </c>
      <c r="J159" s="44">
        <v>78.739</v>
      </c>
      <c r="K159" s="61">
        <v>55.806</v>
      </c>
      <c r="L159" s="6"/>
      <c r="M159" s="6"/>
      <c r="N159" s="6"/>
      <c r="O159" s="6"/>
    </row>
    <row r="160" spans="1:15" ht="15.75">
      <c r="A160" s="45">
        <v>1970</v>
      </c>
      <c r="B160" s="44">
        <f t="shared" si="5"/>
        <v>279.20300000000003</v>
      </c>
      <c r="C160" s="44">
        <v>11.564</v>
      </c>
      <c r="D160" s="44">
        <v>3.903</v>
      </c>
      <c r="E160" s="44">
        <v>5.831</v>
      </c>
      <c r="F160" s="44">
        <v>8.259</v>
      </c>
      <c r="G160" s="44">
        <v>18.909</v>
      </c>
      <c r="H160" s="44">
        <v>30.649</v>
      </c>
      <c r="I160" s="44">
        <v>71.24</v>
      </c>
      <c r="J160" s="44">
        <v>74.768</v>
      </c>
      <c r="K160" s="61">
        <v>54.08</v>
      </c>
      <c r="L160" s="6"/>
      <c r="M160" s="6"/>
      <c r="N160" s="6"/>
      <c r="O160" s="6"/>
    </row>
    <row r="161" spans="1:15" ht="15.75">
      <c r="A161" s="45">
        <v>1971</v>
      </c>
      <c r="B161" s="44">
        <f t="shared" si="5"/>
        <v>285.54</v>
      </c>
      <c r="C161" s="44">
        <v>11.325</v>
      </c>
      <c r="D161" s="44">
        <v>4.194</v>
      </c>
      <c r="E161" s="44">
        <v>6.243</v>
      </c>
      <c r="F161" s="44">
        <v>8.036</v>
      </c>
      <c r="G161" s="44">
        <v>19.549</v>
      </c>
      <c r="H161" s="44">
        <v>30.945</v>
      </c>
      <c r="I161" s="44">
        <v>72.005</v>
      </c>
      <c r="J161" s="44">
        <v>77.805</v>
      </c>
      <c r="K161" s="61">
        <v>55.438</v>
      </c>
      <c r="L161" s="6"/>
      <c r="M161" s="6"/>
      <c r="N161" s="6"/>
      <c r="O161" s="6"/>
    </row>
    <row r="162" spans="1:15" ht="15.75">
      <c r="A162" s="45">
        <v>1972</v>
      </c>
      <c r="B162" s="44">
        <f t="shared" si="5"/>
        <v>285.3</v>
      </c>
      <c r="C162" s="44">
        <v>10.64</v>
      </c>
      <c r="D162" s="44">
        <v>4.302</v>
      </c>
      <c r="E162" s="44">
        <v>6.793</v>
      </c>
      <c r="F162" s="44">
        <v>8.059</v>
      </c>
      <c r="G162" s="44">
        <v>19.523</v>
      </c>
      <c r="H162" s="44">
        <v>30.846</v>
      </c>
      <c r="I162" s="44">
        <v>70.735</v>
      </c>
      <c r="J162" s="44">
        <v>80.411</v>
      </c>
      <c r="K162" s="61">
        <v>53.991</v>
      </c>
      <c r="L162" s="6"/>
      <c r="M162" s="6"/>
      <c r="N162" s="6"/>
      <c r="O162" s="6"/>
    </row>
    <row r="163" spans="1:15" ht="15.75">
      <c r="A163" s="45">
        <v>1973</v>
      </c>
      <c r="B163" s="44">
        <f t="shared" si="5"/>
        <v>287.981</v>
      </c>
      <c r="C163" s="44">
        <v>10.157</v>
      </c>
      <c r="D163" s="44">
        <v>4.334</v>
      </c>
      <c r="E163" s="44">
        <v>6.733</v>
      </c>
      <c r="F163" s="44">
        <v>7.529</v>
      </c>
      <c r="G163" s="44">
        <v>19.524</v>
      </c>
      <c r="H163" s="44">
        <v>30.017</v>
      </c>
      <c r="I163" s="44">
        <v>68.993</v>
      </c>
      <c r="J163" s="44">
        <v>83.748</v>
      </c>
      <c r="K163" s="61">
        <v>56.946</v>
      </c>
      <c r="L163" s="6"/>
      <c r="M163" s="6"/>
      <c r="N163" s="6"/>
      <c r="O163" s="6"/>
    </row>
    <row r="164" spans="1:15" ht="15.75">
      <c r="A164" s="45">
        <v>1974</v>
      </c>
      <c r="B164" s="44">
        <f t="shared" si="5"/>
        <v>286.604</v>
      </c>
      <c r="C164" s="44">
        <v>9.357</v>
      </c>
      <c r="D164" s="44">
        <v>4.206</v>
      </c>
      <c r="E164" s="44">
        <v>6.543</v>
      </c>
      <c r="F164" s="44">
        <v>7.283</v>
      </c>
      <c r="G164" s="44">
        <v>19.532</v>
      </c>
      <c r="H164" s="44">
        <v>29.844</v>
      </c>
      <c r="I164" s="44">
        <v>68.322</v>
      </c>
      <c r="J164" s="44">
        <v>85.929</v>
      </c>
      <c r="K164" s="61">
        <v>55.588</v>
      </c>
      <c r="L164" s="6"/>
      <c r="M164" s="6"/>
      <c r="N164" s="6"/>
      <c r="O164" s="6"/>
    </row>
    <row r="165" spans="1:15" ht="15.75">
      <c r="A165" s="45">
        <v>1975</v>
      </c>
      <c r="B165" s="44">
        <f t="shared" si="5"/>
        <v>291.108</v>
      </c>
      <c r="C165" s="44">
        <v>8.204</v>
      </c>
      <c r="D165" s="44">
        <v>4.036</v>
      </c>
      <c r="E165" s="44">
        <v>6.577</v>
      </c>
      <c r="F165" s="44">
        <v>7.037</v>
      </c>
      <c r="G165" s="44">
        <v>19.952</v>
      </c>
      <c r="H165" s="44">
        <v>30.013</v>
      </c>
      <c r="I165" s="44">
        <v>68.452</v>
      </c>
      <c r="J165" s="44">
        <v>89.376</v>
      </c>
      <c r="K165" s="61">
        <v>57.461</v>
      </c>
      <c r="L165" s="6"/>
      <c r="M165" s="6"/>
      <c r="N165" s="6"/>
      <c r="O165" s="6"/>
    </row>
    <row r="166" spans="1:15" ht="15.75">
      <c r="A166" s="45">
        <v>1976</v>
      </c>
      <c r="B166" s="44">
        <f t="shared" si="5"/>
        <v>290.18600000000004</v>
      </c>
      <c r="C166" s="44">
        <v>7.283</v>
      </c>
      <c r="D166" s="44">
        <v>4.111</v>
      </c>
      <c r="E166" s="44">
        <v>7.121</v>
      </c>
      <c r="F166" s="44">
        <v>7.016</v>
      </c>
      <c r="G166" s="44">
        <v>19.708</v>
      </c>
      <c r="H166" s="44">
        <v>31.815</v>
      </c>
      <c r="I166" s="44">
        <v>65.096</v>
      </c>
      <c r="J166" s="44">
        <v>90.974</v>
      </c>
      <c r="K166" s="61">
        <v>57.062</v>
      </c>
      <c r="L166" s="6"/>
      <c r="M166" s="6"/>
      <c r="N166" s="6"/>
      <c r="O166" s="6"/>
    </row>
    <row r="167" spans="1:15" ht="15.75">
      <c r="A167" s="45">
        <v>1977</v>
      </c>
      <c r="B167" s="44">
        <f t="shared" si="5"/>
        <v>281.01599999999996</v>
      </c>
      <c r="C167" s="44">
        <v>7.036</v>
      </c>
      <c r="D167" s="44">
        <v>4.053</v>
      </c>
      <c r="E167" s="44">
        <v>6.929</v>
      </c>
      <c r="F167" s="44">
        <v>6.885</v>
      </c>
      <c r="G167" s="44">
        <v>19.072</v>
      </c>
      <c r="H167" s="44">
        <v>32.89</v>
      </c>
      <c r="I167" s="44">
        <v>59.389</v>
      </c>
      <c r="J167" s="44">
        <v>89.13</v>
      </c>
      <c r="K167" s="61">
        <v>55.632</v>
      </c>
      <c r="L167" s="6"/>
      <c r="M167" s="6"/>
      <c r="N167" s="6"/>
      <c r="O167" s="6"/>
    </row>
    <row r="168" spans="1:15" ht="15.75">
      <c r="A168" s="45">
        <v>1978</v>
      </c>
      <c r="B168" s="44">
        <f t="shared" si="5"/>
        <v>286.218</v>
      </c>
      <c r="C168" s="44">
        <v>6.569</v>
      </c>
      <c r="D168" s="44">
        <v>3.959</v>
      </c>
      <c r="E168" s="44">
        <v>6.632</v>
      </c>
      <c r="F168" s="44">
        <v>6.824</v>
      </c>
      <c r="G168" s="44">
        <v>18.797</v>
      </c>
      <c r="H168" s="44">
        <v>34.796</v>
      </c>
      <c r="I168" s="44">
        <v>57.27</v>
      </c>
      <c r="J168" s="44">
        <v>91.525</v>
      </c>
      <c r="K168" s="61">
        <v>59.846</v>
      </c>
      <c r="L168" s="6"/>
      <c r="M168" s="6"/>
      <c r="N168" s="6"/>
      <c r="O168" s="6"/>
    </row>
    <row r="169" spans="1:15" ht="15.75">
      <c r="A169" s="45">
        <v>1979</v>
      </c>
      <c r="B169" s="44">
        <f t="shared" si="5"/>
        <v>283.734</v>
      </c>
      <c r="C169" s="44">
        <v>6.186</v>
      </c>
      <c r="D169" s="44">
        <v>4.052</v>
      </c>
      <c r="E169" s="44">
        <v>7.046</v>
      </c>
      <c r="F169" s="44">
        <v>7.143</v>
      </c>
      <c r="G169" s="44">
        <v>17.998</v>
      </c>
      <c r="H169" s="44">
        <v>36.98</v>
      </c>
      <c r="I169" s="44">
        <v>53.441</v>
      </c>
      <c r="J169" s="44">
        <v>90.689</v>
      </c>
      <c r="K169" s="61">
        <v>60.199</v>
      </c>
      <c r="L169" s="6"/>
      <c r="M169" s="6"/>
      <c r="N169" s="6"/>
      <c r="O169" s="6"/>
    </row>
    <row r="170" spans="1:15" ht="15.75">
      <c r="A170" s="45">
        <v>1980</v>
      </c>
      <c r="B170" s="44">
        <f t="shared" si="5"/>
        <v>285.481</v>
      </c>
      <c r="C170" s="44">
        <v>6.585</v>
      </c>
      <c r="D170" s="44">
        <v>4.003</v>
      </c>
      <c r="E170" s="44">
        <v>7.201</v>
      </c>
      <c r="F170" s="44">
        <v>7.275</v>
      </c>
      <c r="G170" s="44">
        <v>17.513</v>
      </c>
      <c r="H170" s="44">
        <v>38.201</v>
      </c>
      <c r="I170" s="44">
        <v>50.375</v>
      </c>
      <c r="J170" s="44">
        <v>91.025</v>
      </c>
      <c r="K170" s="61">
        <v>63.303</v>
      </c>
      <c r="L170" s="6"/>
      <c r="M170" s="6"/>
      <c r="N170" s="6"/>
      <c r="O170" s="6"/>
    </row>
    <row r="171" spans="1:15" ht="15.75">
      <c r="A171" s="45">
        <v>1981</v>
      </c>
      <c r="B171" s="44">
        <f t="shared" si="5"/>
        <v>287.61400000000003</v>
      </c>
      <c r="C171" s="44">
        <v>6.371</v>
      </c>
      <c r="D171" s="44">
        <v>3.742</v>
      </c>
      <c r="E171" s="44">
        <v>6.846</v>
      </c>
      <c r="F171" s="44">
        <v>7.583</v>
      </c>
      <c r="G171" s="44">
        <v>16.714</v>
      </c>
      <c r="H171" s="44">
        <v>37.702</v>
      </c>
      <c r="I171" s="44">
        <v>49.829</v>
      </c>
      <c r="J171" s="44">
        <v>91.618</v>
      </c>
      <c r="K171" s="61">
        <v>67.209</v>
      </c>
      <c r="L171" s="6"/>
      <c r="M171" s="6"/>
      <c r="N171" s="6"/>
      <c r="O171" s="6"/>
    </row>
    <row r="172" spans="1:15" ht="15.75">
      <c r="A172" s="45">
        <v>1982</v>
      </c>
      <c r="B172" s="44">
        <f t="shared" si="5"/>
        <v>282.65999999999997</v>
      </c>
      <c r="C172" s="44">
        <v>5.966</v>
      </c>
      <c r="D172" s="44">
        <v>3.697</v>
      </c>
      <c r="E172" s="44">
        <v>7.023</v>
      </c>
      <c r="F172" s="44">
        <v>7.983</v>
      </c>
      <c r="G172" s="44">
        <v>16.117</v>
      </c>
      <c r="H172" s="44">
        <v>37.413</v>
      </c>
      <c r="I172" s="44">
        <v>48.873</v>
      </c>
      <c r="J172" s="44">
        <v>88.166</v>
      </c>
      <c r="K172" s="61">
        <v>67.422</v>
      </c>
      <c r="L172" s="6"/>
      <c r="M172" s="6"/>
      <c r="N172" s="6"/>
      <c r="O172" s="6"/>
    </row>
    <row r="173" spans="1:15" ht="15.75">
      <c r="A173" s="45">
        <v>1983</v>
      </c>
      <c r="B173" s="44">
        <f t="shared" si="5"/>
        <v>288.897</v>
      </c>
      <c r="C173" s="44">
        <v>5.622</v>
      </c>
      <c r="D173" s="44">
        <v>3.467</v>
      </c>
      <c r="E173" s="44">
        <v>7.154</v>
      </c>
      <c r="F173" s="44">
        <v>8.4</v>
      </c>
      <c r="G173" s="44">
        <v>15.39</v>
      </c>
      <c r="H173" s="44">
        <v>37.299</v>
      </c>
      <c r="I173" s="44">
        <v>48.703</v>
      </c>
      <c r="J173" s="44">
        <v>89.709</v>
      </c>
      <c r="K173" s="61">
        <v>73.153</v>
      </c>
      <c r="L173" s="6"/>
      <c r="M173" s="6"/>
      <c r="N173" s="6"/>
      <c r="O173" s="6"/>
    </row>
    <row r="174" spans="1:15" ht="15.75">
      <c r="A174" s="45">
        <v>1984</v>
      </c>
      <c r="B174" s="44">
        <f t="shared" si="5"/>
        <v>282.468</v>
      </c>
      <c r="C174" s="44">
        <v>5.094</v>
      </c>
      <c r="D174" s="44">
        <v>3.258</v>
      </c>
      <c r="E174" s="44">
        <v>7.114</v>
      </c>
      <c r="F174" s="44">
        <v>8.595</v>
      </c>
      <c r="G174" s="44">
        <v>14.873</v>
      </c>
      <c r="H174" s="44">
        <v>36.84</v>
      </c>
      <c r="I174" s="44">
        <v>47.508</v>
      </c>
      <c r="J174" s="44">
        <v>86.811</v>
      </c>
      <c r="K174" s="61">
        <v>72.375</v>
      </c>
      <c r="L174" s="6"/>
      <c r="M174" s="6"/>
      <c r="N174" s="6"/>
      <c r="O174" s="6"/>
    </row>
    <row r="175" spans="1:15" ht="15.75">
      <c r="A175" s="45">
        <v>1985</v>
      </c>
      <c r="B175" s="44">
        <f t="shared" si="5"/>
        <v>286.89199999999994</v>
      </c>
      <c r="C175" s="44">
        <v>5.102</v>
      </c>
      <c r="D175" s="44">
        <v>3.113</v>
      </c>
      <c r="E175" s="44">
        <v>6.69</v>
      </c>
      <c r="F175" s="44">
        <v>8.778</v>
      </c>
      <c r="G175" s="44">
        <v>14.626</v>
      </c>
      <c r="H175" s="44">
        <v>36.504</v>
      </c>
      <c r="I175" s="44">
        <v>47.437</v>
      </c>
      <c r="J175" s="44">
        <v>87.172</v>
      </c>
      <c r="K175" s="61">
        <v>77.47</v>
      </c>
      <c r="L175" s="6"/>
      <c r="M175" s="6"/>
      <c r="N175" s="6"/>
      <c r="O175" s="6"/>
    </row>
    <row r="176" spans="1:15" ht="15.75">
      <c r="A176" s="45">
        <v>1986</v>
      </c>
      <c r="B176" s="44">
        <f t="shared" si="5"/>
        <v>283.779</v>
      </c>
      <c r="C176" s="44">
        <v>4.966</v>
      </c>
      <c r="D176" s="44">
        <v>3.013</v>
      </c>
      <c r="E176" s="44">
        <v>6.641</v>
      </c>
      <c r="F176" s="44">
        <v>9.168</v>
      </c>
      <c r="G176" s="44">
        <v>14.209</v>
      </c>
      <c r="H176" s="44">
        <v>35.653</v>
      </c>
      <c r="I176" s="44">
        <v>49.15</v>
      </c>
      <c r="J176" s="44">
        <v>83.088</v>
      </c>
      <c r="K176" s="61">
        <v>77.891</v>
      </c>
      <c r="L176" s="6"/>
      <c r="M176" s="6"/>
      <c r="N176" s="6"/>
      <c r="O176" s="6"/>
    </row>
    <row r="177" spans="1:15" ht="15.75">
      <c r="A177" s="45">
        <v>1987</v>
      </c>
      <c r="B177" s="44">
        <f t="shared" si="5"/>
        <v>275.36</v>
      </c>
      <c r="C177" s="44">
        <v>4.842</v>
      </c>
      <c r="D177" s="44">
        <v>2.773</v>
      </c>
      <c r="E177" s="44">
        <v>6.46</v>
      </c>
      <c r="F177" s="44">
        <v>8.963</v>
      </c>
      <c r="G177" s="44">
        <v>14.068</v>
      </c>
      <c r="H177" s="44">
        <v>33.76</v>
      </c>
      <c r="I177" s="44">
        <v>50.972</v>
      </c>
      <c r="J177" s="44">
        <v>76.371</v>
      </c>
      <c r="K177" s="61">
        <v>77.151</v>
      </c>
      <c r="L177" s="6"/>
      <c r="M177" s="6"/>
      <c r="N177" s="6"/>
      <c r="O177" s="6"/>
    </row>
    <row r="178" spans="1:15" ht="15.75">
      <c r="A178" s="45">
        <v>1988</v>
      </c>
      <c r="B178" s="44">
        <f t="shared" si="5"/>
        <v>272.456</v>
      </c>
      <c r="C178" s="44">
        <v>4.773</v>
      </c>
      <c r="D178" s="44">
        <v>2.773</v>
      </c>
      <c r="E178" s="44">
        <v>6.523</v>
      </c>
      <c r="F178" s="44">
        <v>9.193</v>
      </c>
      <c r="G178" s="44">
        <v>14.121</v>
      </c>
      <c r="H178" s="44">
        <v>32.838</v>
      </c>
      <c r="I178" s="44">
        <v>52.536</v>
      </c>
      <c r="J178" s="44">
        <v>71.439</v>
      </c>
      <c r="K178" s="61">
        <v>78.26</v>
      </c>
      <c r="L178" s="6"/>
      <c r="M178" s="6"/>
      <c r="N178" s="6"/>
      <c r="O178" s="6"/>
    </row>
    <row r="179" spans="1:15" ht="15.75">
      <c r="A179" s="45">
        <v>1989</v>
      </c>
      <c r="B179" s="44">
        <f t="shared" si="5"/>
        <v>274.26300000000003</v>
      </c>
      <c r="C179" s="44">
        <v>4.582</v>
      </c>
      <c r="D179" s="44">
        <v>2.757</v>
      </c>
      <c r="E179" s="44">
        <v>6.843</v>
      </c>
      <c r="F179" s="44">
        <v>9.212</v>
      </c>
      <c r="G179" s="44">
        <v>14.597</v>
      </c>
      <c r="H179" s="44">
        <v>31.927</v>
      </c>
      <c r="I179" s="44">
        <v>55.373</v>
      </c>
      <c r="J179" s="44">
        <v>67.937</v>
      </c>
      <c r="K179" s="61">
        <v>81.035</v>
      </c>
      <c r="L179" s="6"/>
      <c r="M179" s="6"/>
      <c r="N179" s="6"/>
      <c r="O179" s="6"/>
    </row>
    <row r="180" spans="1:15" ht="15.75">
      <c r="A180" s="45">
        <v>1990</v>
      </c>
      <c r="B180" s="44">
        <f t="shared" si="5"/>
        <v>272.664</v>
      </c>
      <c r="C180" s="44">
        <v>4.435</v>
      </c>
      <c r="D180" s="44">
        <v>2.636</v>
      </c>
      <c r="E180" s="44">
        <v>6.874</v>
      </c>
      <c r="F180" s="44">
        <v>9.576</v>
      </c>
      <c r="G180" s="44">
        <v>14.996</v>
      </c>
      <c r="H180" s="44">
        <v>30.165</v>
      </c>
      <c r="I180" s="44">
        <v>56.066</v>
      </c>
      <c r="J180" s="44">
        <v>64.241</v>
      </c>
      <c r="K180" s="61">
        <v>83.675</v>
      </c>
      <c r="L180" s="6"/>
      <c r="M180" s="6"/>
      <c r="N180" s="6"/>
      <c r="O180" s="6"/>
    </row>
    <row r="181" spans="1:15" ht="15.75">
      <c r="A181" s="45">
        <v>1991</v>
      </c>
      <c r="B181" s="44">
        <f t="shared" si="5"/>
        <v>272.56</v>
      </c>
      <c r="C181" s="44">
        <v>4.366</v>
      </c>
      <c r="D181" s="44">
        <v>2.58</v>
      </c>
      <c r="E181" s="44">
        <v>7.095</v>
      </c>
      <c r="F181" s="44">
        <v>9.821</v>
      </c>
      <c r="G181" s="44">
        <v>15.711</v>
      </c>
      <c r="H181" s="44">
        <v>28.864</v>
      </c>
      <c r="I181" s="44">
        <v>55.664</v>
      </c>
      <c r="J181" s="44">
        <v>63.937</v>
      </c>
      <c r="K181" s="61">
        <v>84.522</v>
      </c>
      <c r="L181" s="6"/>
      <c r="M181" s="6"/>
      <c r="N181" s="6"/>
      <c r="O181" s="6"/>
    </row>
    <row r="182" spans="1:15" ht="15.75">
      <c r="A182" s="45">
        <v>1992</v>
      </c>
      <c r="B182" s="44">
        <f t="shared" si="5"/>
        <v>271.506</v>
      </c>
      <c r="C182" s="44">
        <v>4.033</v>
      </c>
      <c r="D182" s="44">
        <v>2.387</v>
      </c>
      <c r="E182" s="44">
        <v>6.84</v>
      </c>
      <c r="F182" s="44">
        <v>9.933</v>
      </c>
      <c r="G182" s="44">
        <v>16.594</v>
      </c>
      <c r="H182" s="44">
        <v>27.533</v>
      </c>
      <c r="I182" s="44">
        <v>54.86</v>
      </c>
      <c r="J182" s="44">
        <v>63.857</v>
      </c>
      <c r="K182" s="61">
        <v>85.469</v>
      </c>
      <c r="L182" s="6"/>
      <c r="M182" s="6"/>
      <c r="N182" s="6"/>
      <c r="O182" s="6"/>
    </row>
    <row r="183" spans="1:15" ht="15.75">
      <c r="A183" s="45">
        <v>1993</v>
      </c>
      <c r="B183" s="44">
        <f t="shared" si="5"/>
        <v>275.677</v>
      </c>
      <c r="C183" s="44">
        <v>3.737</v>
      </c>
      <c r="D183" s="44">
        <v>2.327</v>
      </c>
      <c r="E183" s="44">
        <v>6.752</v>
      </c>
      <c r="F183" s="44">
        <v>9.993</v>
      </c>
      <c r="G183" s="44">
        <v>17.192</v>
      </c>
      <c r="H183" s="44">
        <v>26.784</v>
      </c>
      <c r="I183" s="44">
        <v>54.732</v>
      </c>
      <c r="J183" s="44">
        <v>63.732</v>
      </c>
      <c r="K183" s="61">
        <v>90.428</v>
      </c>
      <c r="L183" s="6"/>
      <c r="M183" s="6"/>
      <c r="N183" s="6"/>
      <c r="O183" s="6"/>
    </row>
    <row r="184" spans="1:15" ht="15.75">
      <c r="A184" s="45">
        <v>1994</v>
      </c>
      <c r="B184" s="44">
        <f t="shared" si="5"/>
        <v>270.749</v>
      </c>
      <c r="C184" s="44">
        <v>3.344</v>
      </c>
      <c r="D184" s="44">
        <v>2.198</v>
      </c>
      <c r="E184" s="44">
        <v>6.567</v>
      </c>
      <c r="F184" s="44">
        <v>9.884</v>
      </c>
      <c r="G184" s="44">
        <v>17.746</v>
      </c>
      <c r="H184" s="44">
        <v>25.988</v>
      </c>
      <c r="I184" s="44">
        <v>53.075</v>
      </c>
      <c r="J184" s="44">
        <v>62.207</v>
      </c>
      <c r="K184" s="61">
        <v>89.74</v>
      </c>
      <c r="L184" s="6"/>
      <c r="M184" s="6"/>
      <c r="N184" s="6"/>
      <c r="O184" s="6"/>
    </row>
    <row r="185" spans="1:15" ht="15.75">
      <c r="A185" s="45">
        <v>1995</v>
      </c>
      <c r="B185" s="44">
        <f t="shared" si="5"/>
        <v>275.106</v>
      </c>
      <c r="C185" s="44">
        <v>2.877</v>
      </c>
      <c r="D185" s="44">
        <v>2.005</v>
      </c>
      <c r="E185" s="44">
        <v>6.135</v>
      </c>
      <c r="F185" s="44">
        <v>9.765</v>
      </c>
      <c r="G185" s="44">
        <v>18.18</v>
      </c>
      <c r="H185" s="44">
        <v>25.281</v>
      </c>
      <c r="I185" s="44">
        <v>53.577</v>
      </c>
      <c r="J185" s="44">
        <v>63.717</v>
      </c>
      <c r="K185" s="61">
        <v>93.569</v>
      </c>
      <c r="L185" s="6"/>
      <c r="M185" s="6"/>
      <c r="N185" s="6"/>
      <c r="O185" s="6"/>
    </row>
    <row r="186" spans="1:15" ht="15.75">
      <c r="A186" s="45">
        <v>1996</v>
      </c>
      <c r="B186" s="44">
        <f t="shared" si="5"/>
        <v>276.791</v>
      </c>
      <c r="C186" s="44">
        <v>2.837</v>
      </c>
      <c r="D186" s="44">
        <v>2.048</v>
      </c>
      <c r="E186" s="44">
        <v>5.455</v>
      </c>
      <c r="F186" s="44">
        <v>8.923</v>
      </c>
      <c r="G186" s="44">
        <v>18.23</v>
      </c>
      <c r="H186" s="44">
        <v>25.204</v>
      </c>
      <c r="I186" s="44">
        <v>52.812</v>
      </c>
      <c r="J186" s="44">
        <v>67.38</v>
      </c>
      <c r="K186" s="61">
        <v>93.902</v>
      </c>
      <c r="L186" s="6"/>
      <c r="M186" s="6"/>
      <c r="N186" s="6"/>
      <c r="O186" s="6"/>
    </row>
    <row r="187" spans="1:15" ht="15.75">
      <c r="A187" s="45">
        <v>1997</v>
      </c>
      <c r="B187" s="44">
        <f t="shared" si="5"/>
        <v>272.809</v>
      </c>
      <c r="C187" s="44">
        <v>2.768</v>
      </c>
      <c r="D187" s="44">
        <v>2.022</v>
      </c>
      <c r="E187" s="44">
        <v>5.001</v>
      </c>
      <c r="F187" s="44">
        <v>7.891</v>
      </c>
      <c r="G187" s="44">
        <v>17.686</v>
      </c>
      <c r="H187" s="44">
        <v>24.978</v>
      </c>
      <c r="I187" s="44">
        <v>50.924</v>
      </c>
      <c r="J187" s="44">
        <v>71.18</v>
      </c>
      <c r="K187" s="61">
        <v>90.359</v>
      </c>
      <c r="L187" s="6"/>
      <c r="M187" s="6"/>
      <c r="N187" s="6"/>
      <c r="O187" s="6"/>
    </row>
    <row r="188" spans="1:15" ht="15.75">
      <c r="A188" s="45">
        <f aca="true" t="shared" si="6" ref="A188:A219">A187+1</f>
        <v>1998</v>
      </c>
      <c r="B188" s="44">
        <f t="shared" si="5"/>
        <v>274.19399999999996</v>
      </c>
      <c r="C188" s="44">
        <v>2.634</v>
      </c>
      <c r="D188" s="44">
        <v>1.876</v>
      </c>
      <c r="E188" s="44">
        <v>4.768</v>
      </c>
      <c r="F188" s="44">
        <v>7.494</v>
      </c>
      <c r="G188" s="44">
        <v>17.451</v>
      </c>
      <c r="H188" s="44">
        <v>25.519</v>
      </c>
      <c r="I188" s="44">
        <v>49.582</v>
      </c>
      <c r="J188" s="44">
        <v>75.573</v>
      </c>
      <c r="K188" s="61">
        <v>89.297</v>
      </c>
      <c r="L188" s="6"/>
      <c r="M188" s="6"/>
      <c r="N188" s="6"/>
      <c r="O188" s="6"/>
    </row>
    <row r="189" spans="1:15" ht="15.75">
      <c r="A189" s="45">
        <f t="shared" si="6"/>
        <v>1999</v>
      </c>
      <c r="B189" s="44">
        <f t="shared" si="5"/>
        <v>276.018</v>
      </c>
      <c r="C189" s="44">
        <v>2.648</v>
      </c>
      <c r="D189" s="44">
        <v>1.884</v>
      </c>
      <c r="E189" s="44">
        <v>4.795</v>
      </c>
      <c r="F189" s="44">
        <v>7.539</v>
      </c>
      <c r="G189" s="44">
        <v>17.565</v>
      </c>
      <c r="H189" s="44">
        <v>25.688</v>
      </c>
      <c r="I189" s="44">
        <v>49.917</v>
      </c>
      <c r="J189" s="44">
        <v>76.085</v>
      </c>
      <c r="K189" s="61">
        <v>89.897</v>
      </c>
      <c r="L189" s="6"/>
      <c r="M189" s="6"/>
      <c r="N189" s="6"/>
      <c r="O189" s="6"/>
    </row>
    <row r="190" spans="1:15" ht="15.75">
      <c r="A190" s="45">
        <f t="shared" si="6"/>
        <v>2000</v>
      </c>
      <c r="B190" s="44">
        <f t="shared" si="5"/>
        <v>274.317</v>
      </c>
      <c r="C190" s="44">
        <v>2.764</v>
      </c>
      <c r="D190" s="44">
        <v>1.912</v>
      </c>
      <c r="E190" s="44">
        <v>4.347</v>
      </c>
      <c r="F190" s="44">
        <v>6.972</v>
      </c>
      <c r="G190" s="44">
        <v>17.069</v>
      </c>
      <c r="H190" s="44">
        <v>27.002</v>
      </c>
      <c r="I190" s="44">
        <v>46.989</v>
      </c>
      <c r="J190" s="44">
        <v>81.056</v>
      </c>
      <c r="K190" s="61">
        <v>86.206</v>
      </c>
      <c r="L190" s="6"/>
      <c r="M190" s="6"/>
      <c r="N190" s="6"/>
      <c r="O190" s="6"/>
    </row>
    <row r="191" spans="1:15" ht="15.75">
      <c r="A191" s="45">
        <f t="shared" si="6"/>
        <v>2001</v>
      </c>
      <c r="B191" s="44">
        <f t="shared" si="5"/>
        <v>272.274</v>
      </c>
      <c r="C191" s="44">
        <v>2.667</v>
      </c>
      <c r="D191" s="44">
        <v>2.006</v>
      </c>
      <c r="E191" s="44">
        <v>4.233</v>
      </c>
      <c r="F191" s="44">
        <v>6.967</v>
      </c>
      <c r="G191" s="44">
        <v>16.794</v>
      </c>
      <c r="H191" s="44">
        <v>27.938</v>
      </c>
      <c r="I191" s="44">
        <v>44.394</v>
      </c>
      <c r="J191" s="44">
        <v>78.897</v>
      </c>
      <c r="K191" s="61">
        <v>88.378</v>
      </c>
      <c r="L191" s="6"/>
      <c r="M191" s="6"/>
      <c r="N191" s="6"/>
      <c r="O191" s="6"/>
    </row>
    <row r="192" spans="1:15" ht="15.75">
      <c r="A192" s="45">
        <f t="shared" si="6"/>
        <v>2002</v>
      </c>
      <c r="B192" s="44">
        <f t="shared" si="5"/>
        <v>273.007</v>
      </c>
      <c r="C192" s="44">
        <v>2.437</v>
      </c>
      <c r="D192" s="44">
        <v>1.721</v>
      </c>
      <c r="E192" s="44">
        <v>4.18</v>
      </c>
      <c r="F192" s="44">
        <v>6.689</v>
      </c>
      <c r="G192" s="44">
        <v>16.334</v>
      </c>
      <c r="H192" s="44">
        <v>29.508</v>
      </c>
      <c r="I192" s="44">
        <v>42.831</v>
      </c>
      <c r="J192" s="44">
        <v>77.891</v>
      </c>
      <c r="K192" s="61">
        <v>91.416</v>
      </c>
      <c r="L192" s="6"/>
      <c r="M192" s="6"/>
      <c r="N192" s="6"/>
      <c r="O192" s="6"/>
    </row>
    <row r="193" spans="1:15" ht="15.75">
      <c r="A193" s="45">
        <f t="shared" si="6"/>
        <v>2003</v>
      </c>
      <c r="B193" s="44">
        <f t="shared" si="5"/>
        <v>279.024</v>
      </c>
      <c r="C193" s="44">
        <v>2.416</v>
      </c>
      <c r="D193" s="44">
        <v>1.641</v>
      </c>
      <c r="E193" s="44">
        <v>3.734</v>
      </c>
      <c r="F193" s="44">
        <v>6.631</v>
      </c>
      <c r="G193" s="44">
        <v>15.97</v>
      </c>
      <c r="H193" s="44">
        <v>30.874</v>
      </c>
      <c r="I193" s="44">
        <v>41.681</v>
      </c>
      <c r="J193" s="44">
        <v>78.833</v>
      </c>
      <c r="K193" s="61">
        <v>97.244</v>
      </c>
      <c r="L193" s="6"/>
      <c r="M193" s="6"/>
      <c r="N193" s="6"/>
      <c r="O193" s="6"/>
    </row>
    <row r="194" spans="1:15" ht="15.75">
      <c r="A194" s="45">
        <f t="shared" si="6"/>
        <v>2004</v>
      </c>
      <c r="B194" s="44">
        <f t="shared" si="5"/>
        <v>263.087</v>
      </c>
      <c r="C194" s="44">
        <v>2.283</v>
      </c>
      <c r="D194" s="44">
        <v>1.519</v>
      </c>
      <c r="E194" s="44">
        <v>3.468</v>
      </c>
      <c r="F194" s="44">
        <v>6.066</v>
      </c>
      <c r="G194" s="44">
        <v>15.056</v>
      </c>
      <c r="H194" s="44">
        <v>29.98</v>
      </c>
      <c r="I194" s="44">
        <v>38.875</v>
      </c>
      <c r="J194" s="44">
        <v>73.645</v>
      </c>
      <c r="K194" s="61">
        <v>92.195</v>
      </c>
      <c r="L194" s="6"/>
      <c r="M194" s="6"/>
      <c r="N194" s="6"/>
      <c r="O194" s="6"/>
    </row>
    <row r="195" spans="1:15" ht="15.75">
      <c r="A195" s="45">
        <f t="shared" si="6"/>
        <v>2005</v>
      </c>
      <c r="B195" s="44">
        <f t="shared" si="5"/>
        <v>270.634</v>
      </c>
      <c r="C195" s="44">
        <v>2.141</v>
      </c>
      <c r="D195" s="44">
        <v>1.477</v>
      </c>
      <c r="E195" s="44">
        <v>3.446</v>
      </c>
      <c r="F195" s="44">
        <v>5.883</v>
      </c>
      <c r="G195" s="44">
        <v>14.876</v>
      </c>
      <c r="H195" s="44">
        <v>31.28</v>
      </c>
      <c r="I195" s="44">
        <v>38.876</v>
      </c>
      <c r="J195" s="44">
        <v>73.963</v>
      </c>
      <c r="K195" s="61">
        <v>98.692</v>
      </c>
      <c r="L195" s="6"/>
      <c r="M195" s="6"/>
      <c r="N195" s="6"/>
      <c r="O195" s="6"/>
    </row>
    <row r="196" spans="1:15" ht="15.75">
      <c r="A196" s="45">
        <f t="shared" si="6"/>
        <v>2006</v>
      </c>
      <c r="B196" s="44">
        <f t="shared" si="5"/>
        <v>265.807</v>
      </c>
      <c r="C196" s="44">
        <v>2.213</v>
      </c>
      <c r="D196" s="44">
        <v>1.424</v>
      </c>
      <c r="E196" s="44">
        <v>3.165</v>
      </c>
      <c r="F196" s="44">
        <v>5.652</v>
      </c>
      <c r="G196" s="44">
        <v>14.345</v>
      </c>
      <c r="H196" s="44">
        <v>31.919</v>
      </c>
      <c r="I196" s="44">
        <v>37.987</v>
      </c>
      <c r="J196" s="44">
        <v>70.688</v>
      </c>
      <c r="K196" s="61">
        <v>98.414</v>
      </c>
      <c r="L196" s="6"/>
      <c r="M196" s="6"/>
      <c r="N196" s="6"/>
      <c r="O196" s="6"/>
    </row>
    <row r="197" spans="1:15" ht="15.75">
      <c r="A197" s="45">
        <f t="shared" si="6"/>
        <v>2007</v>
      </c>
      <c r="B197" s="44">
        <f t="shared" si="5"/>
        <v>268.206</v>
      </c>
      <c r="C197" s="44">
        <v>2.183</v>
      </c>
      <c r="D197" s="44">
        <v>1.32</v>
      </c>
      <c r="E197" s="44">
        <v>3.314</v>
      </c>
      <c r="F197" s="44">
        <v>5.297</v>
      </c>
      <c r="G197" s="44">
        <v>13.783</v>
      </c>
      <c r="H197" s="44">
        <v>31.681</v>
      </c>
      <c r="I197" s="44">
        <v>38.854</v>
      </c>
      <c r="J197" s="44">
        <v>68.999</v>
      </c>
      <c r="K197" s="61">
        <v>102.775</v>
      </c>
      <c r="L197" s="6"/>
      <c r="M197" s="6"/>
      <c r="N197" s="6"/>
      <c r="O197" s="6"/>
    </row>
    <row r="198" spans="1:15" ht="15.75">
      <c r="A198" s="45">
        <f t="shared" si="6"/>
        <v>2008</v>
      </c>
      <c r="B198" s="44">
        <f t="shared" si="5"/>
        <v>281.109</v>
      </c>
      <c r="C198" s="44">
        <v>2.016</v>
      </c>
      <c r="D198" s="44">
        <v>1.412</v>
      </c>
      <c r="E198" s="44">
        <v>3.442</v>
      </c>
      <c r="F198" s="44">
        <v>5.619</v>
      </c>
      <c r="G198" s="44">
        <v>14.411</v>
      </c>
      <c r="H198" s="44">
        <v>30.346</v>
      </c>
      <c r="I198" s="44">
        <v>40.294</v>
      </c>
      <c r="J198" s="44">
        <v>73.076</v>
      </c>
      <c r="K198" s="61">
        <v>110.493</v>
      </c>
      <c r="L198" s="6"/>
      <c r="M198" s="6"/>
      <c r="N198" s="6"/>
      <c r="O198" s="6"/>
    </row>
    <row r="199" spans="1:15" ht="15.75">
      <c r="A199" s="45">
        <f t="shared" si="6"/>
        <v>2009</v>
      </c>
      <c r="B199" s="44">
        <f t="shared" si="5"/>
        <v>283.328</v>
      </c>
      <c r="C199" s="44">
        <v>1.962</v>
      </c>
      <c r="D199" s="44">
        <v>1.37</v>
      </c>
      <c r="E199" s="44">
        <v>3.373</v>
      </c>
      <c r="F199" s="44">
        <v>5.5</v>
      </c>
      <c r="G199" s="44">
        <v>14.258</v>
      </c>
      <c r="H199" s="44">
        <v>29.635</v>
      </c>
      <c r="I199" s="44">
        <v>41.268</v>
      </c>
      <c r="J199" s="44">
        <v>72.205</v>
      </c>
      <c r="K199" s="61">
        <v>113.757</v>
      </c>
      <c r="L199" s="6"/>
      <c r="M199" s="6"/>
      <c r="N199" s="6"/>
      <c r="O199" s="6"/>
    </row>
    <row r="200" spans="1:15" ht="15.75">
      <c r="A200" s="45">
        <f t="shared" si="6"/>
        <v>2010</v>
      </c>
      <c r="B200" s="44">
        <f t="shared" si="5"/>
        <v>285.55600000000004</v>
      </c>
      <c r="C200" s="44">
        <v>1.905</v>
      </c>
      <c r="D200" s="44">
        <v>1.329</v>
      </c>
      <c r="E200" s="44">
        <v>3.297</v>
      </c>
      <c r="F200" s="44">
        <v>5.383</v>
      </c>
      <c r="G200" s="44">
        <v>14.072</v>
      </c>
      <c r="H200" s="44">
        <v>29.014</v>
      </c>
      <c r="I200" s="44">
        <v>42.198</v>
      </c>
      <c r="J200" s="44">
        <v>71.305</v>
      </c>
      <c r="K200" s="61">
        <v>117.053</v>
      </c>
      <c r="L200" s="6"/>
      <c r="M200" s="6"/>
      <c r="N200" s="6"/>
      <c r="O200" s="6"/>
    </row>
    <row r="201" spans="1:15" ht="15.75">
      <c r="A201" s="45">
        <f t="shared" si="6"/>
        <v>2011</v>
      </c>
      <c r="B201" s="44">
        <f t="shared" si="5"/>
        <v>287.932</v>
      </c>
      <c r="C201" s="44">
        <v>1.853</v>
      </c>
      <c r="D201" s="44">
        <v>1.288</v>
      </c>
      <c r="E201" s="44">
        <v>3.205</v>
      </c>
      <c r="F201" s="44">
        <v>5.279</v>
      </c>
      <c r="G201" s="44">
        <v>13.916</v>
      </c>
      <c r="H201" s="44">
        <v>28.373</v>
      </c>
      <c r="I201" s="44">
        <v>43.534</v>
      </c>
      <c r="J201" s="44">
        <v>69.805</v>
      </c>
      <c r="K201" s="61">
        <v>120.679</v>
      </c>
      <c r="L201" s="6"/>
      <c r="M201" s="6"/>
      <c r="N201" s="6"/>
      <c r="O201" s="6"/>
    </row>
    <row r="202" spans="1:15" ht="15.75">
      <c r="A202" s="45">
        <f t="shared" si="6"/>
        <v>2012</v>
      </c>
      <c r="B202" s="44">
        <f t="shared" si="5"/>
        <v>290.38</v>
      </c>
      <c r="C202" s="44">
        <v>1.8</v>
      </c>
      <c r="D202" s="44">
        <v>1.252</v>
      </c>
      <c r="E202" s="49">
        <v>3.111</v>
      </c>
      <c r="F202" s="44">
        <v>5.156</v>
      </c>
      <c r="G202" s="44">
        <v>13.766</v>
      </c>
      <c r="H202" s="44">
        <v>27.921</v>
      </c>
      <c r="I202" s="44">
        <v>44.964</v>
      </c>
      <c r="J202" s="44">
        <v>68.171</v>
      </c>
      <c r="K202" s="61">
        <v>124.239</v>
      </c>
      <c r="L202" s="6"/>
      <c r="M202" s="6"/>
      <c r="N202" s="6"/>
      <c r="O202" s="6"/>
    </row>
    <row r="203" spans="1:15" ht="15.75">
      <c r="A203" s="45">
        <f t="shared" si="6"/>
        <v>2013</v>
      </c>
      <c r="B203" s="44">
        <f t="shared" si="5"/>
        <v>292.923</v>
      </c>
      <c r="C203" s="44">
        <v>1.749</v>
      </c>
      <c r="D203" s="44">
        <v>1.219</v>
      </c>
      <c r="E203" s="44">
        <v>3.018</v>
      </c>
      <c r="F203" s="44">
        <v>5.018</v>
      </c>
      <c r="G203" s="44">
        <v>13.644</v>
      </c>
      <c r="H203" s="44">
        <v>27.428</v>
      </c>
      <c r="I203" s="44">
        <v>46.087</v>
      </c>
      <c r="J203" s="44">
        <v>66.896</v>
      </c>
      <c r="K203" s="61">
        <v>127.864</v>
      </c>
      <c r="L203" s="6"/>
      <c r="M203" s="6"/>
      <c r="N203" s="6"/>
      <c r="O203" s="6"/>
    </row>
    <row r="204" spans="1:15" ht="15.75">
      <c r="A204" s="45">
        <f t="shared" si="6"/>
        <v>2014</v>
      </c>
      <c r="B204" s="44">
        <f t="shared" si="5"/>
        <v>295.26699999999994</v>
      </c>
      <c r="C204" s="44">
        <v>1.7</v>
      </c>
      <c r="D204" s="44">
        <v>1.205</v>
      </c>
      <c r="E204" s="44">
        <v>2.934</v>
      </c>
      <c r="F204" s="44">
        <v>4.874</v>
      </c>
      <c r="G204" s="44">
        <v>13.447</v>
      </c>
      <c r="H204" s="44">
        <v>27.086</v>
      </c>
      <c r="I204" s="44">
        <v>46.882</v>
      </c>
      <c r="J204" s="44">
        <v>66.326</v>
      </c>
      <c r="K204" s="61">
        <v>130.813</v>
      </c>
      <c r="L204" s="6"/>
      <c r="M204" s="6"/>
      <c r="N204" s="6"/>
      <c r="O204" s="6"/>
    </row>
    <row r="205" spans="1:15" ht="15.75">
      <c r="A205" s="45">
        <f t="shared" si="6"/>
        <v>2015</v>
      </c>
      <c r="B205" s="44">
        <f t="shared" si="5"/>
        <v>297.515</v>
      </c>
      <c r="C205" s="44">
        <v>1.652</v>
      </c>
      <c r="D205" s="44">
        <v>1.19</v>
      </c>
      <c r="E205" s="44">
        <v>2.85</v>
      </c>
      <c r="F205" s="44">
        <v>4.776</v>
      </c>
      <c r="G205" s="44">
        <v>13.187</v>
      </c>
      <c r="H205" s="44">
        <v>26.735</v>
      </c>
      <c r="I205" s="44">
        <v>47.705</v>
      </c>
      <c r="J205" s="44">
        <v>65.635</v>
      </c>
      <c r="K205" s="61">
        <v>133.785</v>
      </c>
      <c r="L205" s="6"/>
      <c r="M205" s="6"/>
      <c r="N205" s="6"/>
      <c r="O205" s="6"/>
    </row>
    <row r="206" spans="1:15" ht="15.75">
      <c r="A206" s="45">
        <f t="shared" si="6"/>
        <v>2016</v>
      </c>
      <c r="B206" s="44">
        <f t="shared" si="5"/>
        <v>299.549</v>
      </c>
      <c r="C206" s="44">
        <v>1.607</v>
      </c>
      <c r="D206" s="44">
        <v>1.172</v>
      </c>
      <c r="E206" s="44">
        <v>2.768</v>
      </c>
      <c r="F206" s="44">
        <v>4.72</v>
      </c>
      <c r="G206" s="44">
        <v>12.921</v>
      </c>
      <c r="H206" s="44">
        <v>26.409</v>
      </c>
      <c r="I206" s="44">
        <v>48.539</v>
      </c>
      <c r="J206" s="44">
        <v>65.353</v>
      </c>
      <c r="K206" s="61">
        <v>136.06</v>
      </c>
      <c r="L206" s="6"/>
      <c r="M206" s="6"/>
      <c r="N206" s="6"/>
      <c r="O206" s="6"/>
    </row>
    <row r="207" spans="1:15" ht="15.75">
      <c r="A207" s="45">
        <f t="shared" si="6"/>
        <v>2017</v>
      </c>
      <c r="B207" s="44">
        <f t="shared" si="5"/>
        <v>301.463</v>
      </c>
      <c r="C207" s="44">
        <v>1.562</v>
      </c>
      <c r="D207" s="44">
        <v>1.151</v>
      </c>
      <c r="E207" s="44">
        <v>2.69</v>
      </c>
      <c r="F207" s="44">
        <v>4.692</v>
      </c>
      <c r="G207" s="44">
        <v>12.64</v>
      </c>
      <c r="H207" s="44">
        <v>26.078</v>
      </c>
      <c r="I207" s="44">
        <v>47.916</v>
      </c>
      <c r="J207" s="44">
        <v>66.566</v>
      </c>
      <c r="K207" s="61">
        <v>138.168</v>
      </c>
      <c r="L207" s="6"/>
      <c r="M207" s="6"/>
      <c r="N207" s="6"/>
      <c r="O207" s="6"/>
    </row>
    <row r="208" spans="1:15" ht="15.75">
      <c r="A208" s="45">
        <f t="shared" si="6"/>
        <v>2018</v>
      </c>
      <c r="B208" s="44">
        <f t="shared" si="5"/>
        <v>303.234</v>
      </c>
      <c r="C208" s="44">
        <v>1.518</v>
      </c>
      <c r="D208" s="44">
        <v>1.138</v>
      </c>
      <c r="E208" s="44">
        <v>2.614</v>
      </c>
      <c r="F208" s="44">
        <v>4.634</v>
      </c>
      <c r="G208" s="44">
        <v>12.433</v>
      </c>
      <c r="H208" s="44">
        <v>25.682</v>
      </c>
      <c r="I208" s="44">
        <v>47.039</v>
      </c>
      <c r="J208" s="44">
        <v>68.292</v>
      </c>
      <c r="K208" s="61">
        <v>139.884</v>
      </c>
      <c r="L208" s="6"/>
      <c r="M208" s="6"/>
      <c r="N208" s="6"/>
      <c r="O208" s="6"/>
    </row>
    <row r="209" spans="1:15" ht="15.75">
      <c r="A209" s="45">
        <f t="shared" si="6"/>
        <v>2019</v>
      </c>
      <c r="B209" s="44">
        <f t="shared" si="5"/>
        <v>304.96900000000005</v>
      </c>
      <c r="C209" s="44">
        <v>1.476</v>
      </c>
      <c r="D209" s="44">
        <v>1.124</v>
      </c>
      <c r="E209" s="44">
        <v>2.543</v>
      </c>
      <c r="F209" s="44">
        <v>4.589</v>
      </c>
      <c r="G209" s="44">
        <v>12.217</v>
      </c>
      <c r="H209" s="44">
        <v>25.324</v>
      </c>
      <c r="I209" s="44">
        <v>46.061</v>
      </c>
      <c r="J209" s="44">
        <v>70.242</v>
      </c>
      <c r="K209" s="61">
        <v>141.393</v>
      </c>
      <c r="L209" s="6"/>
      <c r="M209" s="6"/>
      <c r="N209" s="6"/>
      <c r="O209" s="6"/>
    </row>
    <row r="210" spans="1:15" ht="15.75">
      <c r="A210" s="45">
        <f t="shared" si="6"/>
        <v>2020</v>
      </c>
      <c r="B210" s="44">
        <f t="shared" si="5"/>
        <v>306.678</v>
      </c>
      <c r="C210" s="44">
        <v>1.435</v>
      </c>
      <c r="D210" s="44">
        <v>1.103</v>
      </c>
      <c r="E210" s="44">
        <v>2.481</v>
      </c>
      <c r="F210" s="44">
        <v>4.528</v>
      </c>
      <c r="G210" s="44">
        <v>11.987</v>
      </c>
      <c r="H210" s="44">
        <v>24.923</v>
      </c>
      <c r="I210" s="44">
        <v>45.216</v>
      </c>
      <c r="J210" s="44">
        <v>72.236</v>
      </c>
      <c r="K210" s="61">
        <v>142.769</v>
      </c>
      <c r="L210" s="6"/>
      <c r="M210" s="6"/>
      <c r="N210" s="6"/>
      <c r="O210" s="6"/>
    </row>
    <row r="211" spans="1:15" ht="15.75">
      <c r="A211" s="45">
        <f t="shared" si="6"/>
        <v>2021</v>
      </c>
      <c r="B211" s="44">
        <f t="shared" si="5"/>
        <v>308.46999999999997</v>
      </c>
      <c r="C211" s="44">
        <v>1.396</v>
      </c>
      <c r="D211" s="44">
        <v>1.074</v>
      </c>
      <c r="E211" s="44">
        <v>2.433</v>
      </c>
      <c r="F211" s="44">
        <v>4.425</v>
      </c>
      <c r="G211" s="44">
        <v>11.773</v>
      </c>
      <c r="H211" s="44">
        <v>24.574</v>
      </c>
      <c r="I211" s="44">
        <v>44.319</v>
      </c>
      <c r="J211" s="44">
        <v>74.913</v>
      </c>
      <c r="K211" s="61">
        <v>143.563</v>
      </c>
      <c r="L211" s="6"/>
      <c r="M211" s="6"/>
      <c r="N211" s="6"/>
      <c r="O211" s="6"/>
    </row>
    <row r="212" spans="1:15" ht="15.75">
      <c r="A212" s="45">
        <f t="shared" si="6"/>
        <v>2022</v>
      </c>
      <c r="B212" s="44">
        <f t="shared" si="5"/>
        <v>310.212</v>
      </c>
      <c r="C212" s="44">
        <v>1.358</v>
      </c>
      <c r="D212" s="44">
        <v>1.045</v>
      </c>
      <c r="E212" s="44">
        <v>2.383</v>
      </c>
      <c r="F212" s="44">
        <v>4.321</v>
      </c>
      <c r="G212" s="44">
        <v>11.504</v>
      </c>
      <c r="H212" s="44">
        <v>24.258</v>
      </c>
      <c r="I212" s="44">
        <v>43.73</v>
      </c>
      <c r="J212" s="44">
        <v>77.729</v>
      </c>
      <c r="K212" s="61">
        <v>143.884</v>
      </c>
      <c r="L212" s="6"/>
      <c r="M212" s="6"/>
      <c r="N212" s="6"/>
      <c r="O212" s="6"/>
    </row>
    <row r="213" spans="1:15" ht="15.75">
      <c r="A213" s="45">
        <f t="shared" si="6"/>
        <v>2023</v>
      </c>
      <c r="B213" s="44">
        <f t="shared" si="5"/>
        <v>312.096</v>
      </c>
      <c r="C213" s="44">
        <v>1.321</v>
      </c>
      <c r="D213" s="44">
        <v>1.02</v>
      </c>
      <c r="E213" s="44">
        <v>2.336</v>
      </c>
      <c r="F213" s="44">
        <v>4.222</v>
      </c>
      <c r="G213" s="44">
        <v>11.224</v>
      </c>
      <c r="H213" s="44">
        <v>23.991</v>
      </c>
      <c r="I213" s="44">
        <v>43.058</v>
      </c>
      <c r="J213" s="44">
        <v>80.061</v>
      </c>
      <c r="K213" s="61">
        <v>144.863</v>
      </c>
      <c r="L213" s="6"/>
      <c r="M213" s="6"/>
      <c r="N213" s="6"/>
      <c r="O213" s="6"/>
    </row>
    <row r="214" spans="1:15" ht="15.75">
      <c r="A214" s="45">
        <f t="shared" si="6"/>
        <v>2024</v>
      </c>
      <c r="B214" s="44">
        <f t="shared" si="5"/>
        <v>314.077</v>
      </c>
      <c r="C214" s="44">
        <v>1.285</v>
      </c>
      <c r="D214" s="44">
        <v>0.994</v>
      </c>
      <c r="E214" s="44">
        <v>2.301</v>
      </c>
      <c r="F214" s="44">
        <v>4.147</v>
      </c>
      <c r="G214" s="44">
        <v>10.951</v>
      </c>
      <c r="H214" s="44">
        <v>23.601</v>
      </c>
      <c r="I214" s="44">
        <v>42.631</v>
      </c>
      <c r="J214" s="44">
        <v>81.873</v>
      </c>
      <c r="K214" s="61">
        <v>146.294</v>
      </c>
      <c r="L214" s="6"/>
      <c r="M214" s="6"/>
      <c r="N214" s="6"/>
      <c r="O214" s="6"/>
    </row>
    <row r="215" spans="1:15" ht="15.75">
      <c r="A215" s="45">
        <f t="shared" si="6"/>
        <v>2025</v>
      </c>
      <c r="B215" s="44">
        <f t="shared" si="5"/>
        <v>316.163</v>
      </c>
      <c r="C215" s="44">
        <v>1.253</v>
      </c>
      <c r="D215" s="44">
        <v>0.969</v>
      </c>
      <c r="E215" s="44">
        <v>2.263</v>
      </c>
      <c r="F215" s="44">
        <v>4.069</v>
      </c>
      <c r="G215" s="44">
        <v>10.773</v>
      </c>
      <c r="H215" s="44">
        <v>23.084</v>
      </c>
      <c r="I215" s="44">
        <v>42.176</v>
      </c>
      <c r="J215" s="44">
        <v>83.704</v>
      </c>
      <c r="K215" s="61">
        <v>147.872</v>
      </c>
      <c r="L215" s="6"/>
      <c r="M215" s="6"/>
      <c r="N215" s="6"/>
      <c r="O215" s="6"/>
    </row>
    <row r="216" spans="1:15" ht="15.75">
      <c r="A216" s="45">
        <f t="shared" si="6"/>
        <v>2026</v>
      </c>
      <c r="B216" s="44">
        <f t="shared" si="5"/>
        <v>318.352</v>
      </c>
      <c r="C216" s="44">
        <v>1.224</v>
      </c>
      <c r="D216" s="44">
        <v>0.941</v>
      </c>
      <c r="E216" s="44">
        <v>2.227</v>
      </c>
      <c r="F216" s="44">
        <v>3.99</v>
      </c>
      <c r="G216" s="44">
        <v>10.694</v>
      </c>
      <c r="H216" s="44">
        <v>22.535</v>
      </c>
      <c r="I216" s="44">
        <v>41.763</v>
      </c>
      <c r="J216" s="44">
        <v>85.499</v>
      </c>
      <c r="K216" s="61">
        <v>149.479</v>
      </c>
      <c r="L216" s="6"/>
      <c r="M216" s="6"/>
      <c r="N216" s="6"/>
      <c r="O216" s="6"/>
    </row>
    <row r="217" spans="1:15" ht="15.75">
      <c r="A217" s="45">
        <f t="shared" si="6"/>
        <v>2027</v>
      </c>
      <c r="B217" s="44">
        <f t="shared" si="5"/>
        <v>320.72799999999995</v>
      </c>
      <c r="C217" s="44">
        <v>1.196</v>
      </c>
      <c r="D217" s="44">
        <v>0.916</v>
      </c>
      <c r="E217" s="44">
        <v>2.183</v>
      </c>
      <c r="F217" s="44">
        <v>3.902</v>
      </c>
      <c r="G217" s="44">
        <v>10.663</v>
      </c>
      <c r="H217" s="44">
        <v>21.951</v>
      </c>
      <c r="I217" s="44">
        <v>41.34</v>
      </c>
      <c r="J217" s="44">
        <v>84.746</v>
      </c>
      <c r="K217" s="61">
        <v>153.831</v>
      </c>
      <c r="L217" s="6"/>
      <c r="M217" s="6"/>
      <c r="N217" s="6"/>
      <c r="O217" s="6"/>
    </row>
    <row r="218" spans="1:15" ht="15.75">
      <c r="A218" s="45">
        <f t="shared" si="6"/>
        <v>2028</v>
      </c>
      <c r="B218" s="44">
        <f aca="true" t="shared" si="7" ref="B218:B281">SUM(C218:K218)</f>
        <v>323.25199999999995</v>
      </c>
      <c r="C218" s="44">
        <v>1.167</v>
      </c>
      <c r="D218" s="44">
        <v>0.895</v>
      </c>
      <c r="E218" s="44">
        <v>2.143</v>
      </c>
      <c r="F218" s="44">
        <v>3.82</v>
      </c>
      <c r="G218" s="44">
        <v>10.577</v>
      </c>
      <c r="H218" s="44">
        <v>21.502</v>
      </c>
      <c r="I218" s="44">
        <v>40.811</v>
      </c>
      <c r="J218" s="44">
        <v>83.526</v>
      </c>
      <c r="K218" s="61">
        <v>158.811</v>
      </c>
      <c r="L218" s="6"/>
      <c r="M218" s="6"/>
      <c r="N218" s="6"/>
      <c r="O218" s="6"/>
    </row>
    <row r="219" spans="1:15" ht="15.75">
      <c r="A219" s="45">
        <f t="shared" si="6"/>
        <v>2029</v>
      </c>
      <c r="B219" s="44">
        <f t="shared" si="7"/>
        <v>326.054</v>
      </c>
      <c r="C219" s="44">
        <v>1.14</v>
      </c>
      <c r="D219" s="44">
        <v>0.87</v>
      </c>
      <c r="E219" s="44">
        <v>2.096</v>
      </c>
      <c r="F219" s="44">
        <v>3.74</v>
      </c>
      <c r="G219" s="44">
        <v>10.5</v>
      </c>
      <c r="H219" s="44">
        <v>21.049</v>
      </c>
      <c r="I219" s="44">
        <v>40.355</v>
      </c>
      <c r="J219" s="44">
        <v>82.118</v>
      </c>
      <c r="K219" s="61">
        <v>164.186</v>
      </c>
      <c r="L219" s="6"/>
      <c r="M219" s="6"/>
      <c r="N219" s="6"/>
      <c r="O219" s="6"/>
    </row>
    <row r="220" spans="1:15" ht="15.75">
      <c r="A220" s="45">
        <f aca="true" t="shared" si="8" ref="A220:A240">A219+1</f>
        <v>2030</v>
      </c>
      <c r="B220" s="44">
        <f t="shared" si="7"/>
        <v>329.12</v>
      </c>
      <c r="C220" s="44">
        <v>1.113</v>
      </c>
      <c r="D220" s="44">
        <v>0.848</v>
      </c>
      <c r="E220" s="44">
        <v>2.049</v>
      </c>
      <c r="F220" s="44">
        <v>3.669</v>
      </c>
      <c r="G220" s="44">
        <v>10.378</v>
      </c>
      <c r="H220" s="44">
        <v>20.609</v>
      </c>
      <c r="I220" s="44">
        <v>39.815</v>
      </c>
      <c r="J220" s="44">
        <v>80.921</v>
      </c>
      <c r="K220" s="61">
        <v>169.718</v>
      </c>
      <c r="L220" s="6"/>
      <c r="M220" s="6"/>
      <c r="N220" s="6"/>
      <c r="O220" s="6"/>
    </row>
    <row r="221" spans="1:15" ht="15.75">
      <c r="A221" s="45">
        <f t="shared" si="8"/>
        <v>2031</v>
      </c>
      <c r="B221" s="44">
        <f t="shared" si="7"/>
        <v>332.543</v>
      </c>
      <c r="C221" s="44">
        <v>1.091</v>
      </c>
      <c r="D221" s="44">
        <v>0.827</v>
      </c>
      <c r="E221" s="44">
        <v>1.994</v>
      </c>
      <c r="F221" s="44">
        <v>3.606</v>
      </c>
      <c r="G221" s="44">
        <v>10.18</v>
      </c>
      <c r="H221" s="44">
        <v>20.223</v>
      </c>
      <c r="I221" s="44">
        <v>39.354</v>
      </c>
      <c r="J221" s="44">
        <v>79.638</v>
      </c>
      <c r="K221" s="61">
        <v>175.63</v>
      </c>
      <c r="L221" s="6"/>
      <c r="M221" s="6"/>
      <c r="N221" s="6"/>
      <c r="O221" s="6"/>
    </row>
    <row r="222" spans="1:15" ht="15.75">
      <c r="A222" s="45">
        <f t="shared" si="8"/>
        <v>2032</v>
      </c>
      <c r="B222" s="44">
        <f t="shared" si="7"/>
        <v>336.177</v>
      </c>
      <c r="C222" s="44">
        <v>1.067</v>
      </c>
      <c r="D222" s="44">
        <v>0.807</v>
      </c>
      <c r="E222" s="44">
        <v>1.942</v>
      </c>
      <c r="F222" s="44">
        <v>3.547</v>
      </c>
      <c r="G222" s="44">
        <v>9.979</v>
      </c>
      <c r="H222" s="44">
        <v>19.768</v>
      </c>
      <c r="I222" s="44">
        <v>38.936</v>
      </c>
      <c r="J222" s="44">
        <v>78.876</v>
      </c>
      <c r="K222" s="61">
        <v>181.255</v>
      </c>
      <c r="L222" s="6"/>
      <c r="M222" s="6"/>
      <c r="N222" s="6"/>
      <c r="O222" s="6"/>
    </row>
    <row r="223" spans="1:15" ht="15.75">
      <c r="A223" s="45">
        <f t="shared" si="8"/>
        <v>2033</v>
      </c>
      <c r="B223" s="44">
        <f t="shared" si="7"/>
        <v>340.041</v>
      </c>
      <c r="C223" s="44">
        <v>1.041</v>
      </c>
      <c r="D223" s="44">
        <v>0.785</v>
      </c>
      <c r="E223" s="44">
        <v>1.892</v>
      </c>
      <c r="F223" s="44">
        <v>3.496</v>
      </c>
      <c r="G223" s="44">
        <v>9.787</v>
      </c>
      <c r="H223" s="44">
        <v>19.29</v>
      </c>
      <c r="I223" s="44">
        <v>38.593</v>
      </c>
      <c r="J223" s="44">
        <v>77.974</v>
      </c>
      <c r="K223" s="61">
        <v>187.183</v>
      </c>
      <c r="L223" s="6"/>
      <c r="M223" s="6"/>
      <c r="N223" s="6"/>
      <c r="O223" s="6"/>
    </row>
    <row r="224" spans="1:15" ht="15.75">
      <c r="A224" s="45">
        <f t="shared" si="8"/>
        <v>2034</v>
      </c>
      <c r="B224" s="44">
        <f t="shared" si="7"/>
        <v>344.124</v>
      </c>
      <c r="C224" s="44">
        <v>1.015</v>
      </c>
      <c r="D224" s="44">
        <v>0.768</v>
      </c>
      <c r="E224" s="44">
        <v>1.842</v>
      </c>
      <c r="F224" s="44">
        <v>3.47</v>
      </c>
      <c r="G224" s="44">
        <v>9.648</v>
      </c>
      <c r="H224" s="44">
        <v>18.786</v>
      </c>
      <c r="I224" s="44">
        <v>38.048</v>
      </c>
      <c r="J224" s="44">
        <v>77.488</v>
      </c>
      <c r="K224" s="61">
        <v>193.059</v>
      </c>
      <c r="L224" s="6"/>
      <c r="M224" s="6"/>
      <c r="N224" s="6"/>
      <c r="O224" s="6"/>
    </row>
    <row r="225" spans="1:15" ht="15.75">
      <c r="A225" s="45">
        <f t="shared" si="8"/>
        <v>2035</v>
      </c>
      <c r="B225" s="44">
        <f t="shared" si="7"/>
        <v>348.413</v>
      </c>
      <c r="C225" s="44">
        <v>0.993</v>
      </c>
      <c r="D225" s="44">
        <v>0.747</v>
      </c>
      <c r="E225" s="44">
        <v>1.793</v>
      </c>
      <c r="F225" s="44">
        <v>3.443</v>
      </c>
      <c r="G225" s="44">
        <v>9.494</v>
      </c>
      <c r="H225" s="44">
        <v>18.433</v>
      </c>
      <c r="I225" s="44">
        <v>37.3</v>
      </c>
      <c r="J225" s="44">
        <v>76.95</v>
      </c>
      <c r="K225" s="61">
        <v>199.26</v>
      </c>
      <c r="L225" s="6"/>
      <c r="M225" s="6"/>
      <c r="N225" s="6"/>
      <c r="O225" s="6"/>
    </row>
    <row r="226" spans="1:15" ht="15.75">
      <c r="A226" s="45">
        <f t="shared" si="8"/>
        <v>2036</v>
      </c>
      <c r="B226" s="44">
        <f t="shared" si="7"/>
        <v>352.693</v>
      </c>
      <c r="C226" s="44">
        <v>0.969</v>
      </c>
      <c r="D226" s="44">
        <v>0.728</v>
      </c>
      <c r="E226" s="44">
        <v>1.746</v>
      </c>
      <c r="F226" s="44">
        <v>3.41</v>
      </c>
      <c r="G226" s="44">
        <v>9.336</v>
      </c>
      <c r="H226" s="44">
        <v>18.229</v>
      </c>
      <c r="I226" s="44">
        <v>36.512</v>
      </c>
      <c r="J226" s="44">
        <v>76.483</v>
      </c>
      <c r="K226" s="61">
        <v>205.28</v>
      </c>
      <c r="L226" s="6"/>
      <c r="M226" s="6"/>
      <c r="N226" s="6"/>
      <c r="O226" s="6"/>
    </row>
    <row r="227" spans="1:15" ht="15.75">
      <c r="A227" s="45">
        <f t="shared" si="8"/>
        <v>2037</v>
      </c>
      <c r="B227" s="44">
        <f t="shared" si="7"/>
        <v>356.92</v>
      </c>
      <c r="C227" s="44">
        <v>0.945</v>
      </c>
      <c r="D227" s="44">
        <v>0.709</v>
      </c>
      <c r="E227" s="44">
        <v>1.699</v>
      </c>
      <c r="F227" s="44">
        <v>3.371</v>
      </c>
      <c r="G227" s="44">
        <v>9.161</v>
      </c>
      <c r="H227" s="44">
        <v>18.104</v>
      </c>
      <c r="I227" s="44">
        <v>35.672</v>
      </c>
      <c r="J227" s="44">
        <v>75.99</v>
      </c>
      <c r="K227" s="61">
        <v>211.269</v>
      </c>
      <c r="L227" s="6"/>
      <c r="M227" s="6"/>
      <c r="N227" s="6"/>
      <c r="O227" s="6"/>
    </row>
    <row r="228" spans="1:15" ht="15.75">
      <c r="A228" s="45">
        <f t="shared" si="8"/>
        <v>2038</v>
      </c>
      <c r="B228" s="44">
        <f t="shared" si="7"/>
        <v>360.956</v>
      </c>
      <c r="C228" s="44">
        <v>0.923</v>
      </c>
      <c r="D228" s="44">
        <v>0.692</v>
      </c>
      <c r="E228" s="44">
        <v>1.657</v>
      </c>
      <c r="F228" s="44">
        <v>3.341</v>
      </c>
      <c r="G228" s="44">
        <v>8.994</v>
      </c>
      <c r="H228" s="44">
        <v>17.896</v>
      </c>
      <c r="I228" s="44">
        <v>35.044</v>
      </c>
      <c r="J228" s="44">
        <v>75.315</v>
      </c>
      <c r="K228" s="61">
        <v>217.094</v>
      </c>
      <c r="L228" s="6"/>
      <c r="M228" s="6"/>
      <c r="N228" s="6"/>
      <c r="O228" s="6"/>
    </row>
    <row r="229" spans="1:15" ht="15.75">
      <c r="A229" s="45">
        <f t="shared" si="8"/>
        <v>2039</v>
      </c>
      <c r="B229" s="44">
        <f t="shared" si="7"/>
        <v>364.828</v>
      </c>
      <c r="C229" s="44">
        <v>0.898</v>
      </c>
      <c r="D229" s="44">
        <v>0.676</v>
      </c>
      <c r="E229" s="44">
        <v>1.612</v>
      </c>
      <c r="F229" s="44">
        <v>3.305</v>
      </c>
      <c r="G229" s="44">
        <v>8.829</v>
      </c>
      <c r="H229" s="44">
        <v>17.709</v>
      </c>
      <c r="I229" s="44">
        <v>34.409</v>
      </c>
      <c r="J229" s="44">
        <v>74.737</v>
      </c>
      <c r="K229" s="61">
        <v>222.653</v>
      </c>
      <c r="L229" s="6"/>
      <c r="M229" s="6"/>
      <c r="N229" s="6"/>
      <c r="O229" s="6"/>
    </row>
    <row r="230" spans="1:15" ht="15.75">
      <c r="A230" s="45">
        <f t="shared" si="8"/>
        <v>2040</v>
      </c>
      <c r="B230" s="44">
        <f t="shared" si="7"/>
        <v>368.16700000000003</v>
      </c>
      <c r="C230" s="44">
        <v>0.876</v>
      </c>
      <c r="D230" s="44">
        <v>0.659</v>
      </c>
      <c r="E230" s="44">
        <v>1.57</v>
      </c>
      <c r="F230" s="44">
        <v>3.258</v>
      </c>
      <c r="G230" s="44">
        <v>8.684</v>
      </c>
      <c r="H230" s="44">
        <v>17.458</v>
      </c>
      <c r="I230" s="44">
        <v>33.764</v>
      </c>
      <c r="J230" s="44">
        <v>74.002</v>
      </c>
      <c r="K230" s="61">
        <v>227.896</v>
      </c>
      <c r="L230" s="6"/>
      <c r="M230" s="6"/>
      <c r="N230" s="6"/>
      <c r="O230" s="6"/>
    </row>
    <row r="231" spans="1:15" ht="15.75">
      <c r="A231" s="45">
        <f t="shared" si="8"/>
        <v>2041</v>
      </c>
      <c r="B231" s="44">
        <f t="shared" si="7"/>
        <v>371.161</v>
      </c>
      <c r="C231" s="44">
        <v>0.852</v>
      </c>
      <c r="D231" s="44">
        <v>0.645</v>
      </c>
      <c r="E231" s="44">
        <v>1.53</v>
      </c>
      <c r="F231" s="44">
        <v>3.194</v>
      </c>
      <c r="G231" s="44">
        <v>8.566</v>
      </c>
      <c r="H231" s="44">
        <v>17.09</v>
      </c>
      <c r="I231" s="44">
        <v>33.189</v>
      </c>
      <c r="J231" s="44">
        <v>73.406</v>
      </c>
      <c r="K231" s="61">
        <v>232.689</v>
      </c>
      <c r="L231" s="6"/>
      <c r="M231" s="6"/>
      <c r="N231" s="6"/>
      <c r="O231" s="6"/>
    </row>
    <row r="232" spans="1:15" ht="15.75">
      <c r="A232" s="45">
        <f t="shared" si="8"/>
        <v>2042</v>
      </c>
      <c r="B232" s="44">
        <f t="shared" si="7"/>
        <v>373.524</v>
      </c>
      <c r="C232" s="44">
        <v>0.832</v>
      </c>
      <c r="D232" s="44">
        <v>0.629</v>
      </c>
      <c r="E232" s="44">
        <v>1.491</v>
      </c>
      <c r="F232" s="44">
        <v>3.134</v>
      </c>
      <c r="G232" s="44">
        <v>8.459</v>
      </c>
      <c r="H232" s="44">
        <v>16.711</v>
      </c>
      <c r="I232" s="44">
        <v>32.479</v>
      </c>
      <c r="J232" s="44">
        <v>72.874</v>
      </c>
      <c r="K232" s="61">
        <v>236.915</v>
      </c>
      <c r="L232" s="6"/>
      <c r="M232" s="6"/>
      <c r="N232" s="6"/>
      <c r="O232" s="6"/>
    </row>
    <row r="233" spans="1:15" ht="15.75">
      <c r="A233" s="45">
        <f t="shared" si="8"/>
        <v>2043</v>
      </c>
      <c r="B233" s="44">
        <f t="shared" si="7"/>
        <v>375.31100000000004</v>
      </c>
      <c r="C233" s="44">
        <v>0.811</v>
      </c>
      <c r="D233" s="44">
        <v>0.614</v>
      </c>
      <c r="E233" s="44">
        <v>1.452</v>
      </c>
      <c r="F233" s="44">
        <v>3.076</v>
      </c>
      <c r="G233" s="44">
        <v>8.37</v>
      </c>
      <c r="H233" s="44">
        <v>16.342</v>
      </c>
      <c r="I233" s="44">
        <v>31.725</v>
      </c>
      <c r="J233" s="44">
        <v>72.478</v>
      </c>
      <c r="K233" s="61">
        <v>240.443</v>
      </c>
      <c r="L233" s="6"/>
      <c r="M233" s="6"/>
      <c r="N233" s="6"/>
      <c r="O233" s="6"/>
    </row>
    <row r="234" spans="1:15" ht="15.75">
      <c r="A234" s="45">
        <f t="shared" si="8"/>
        <v>2044</v>
      </c>
      <c r="B234" s="44">
        <f t="shared" si="7"/>
        <v>376.565</v>
      </c>
      <c r="C234" s="44">
        <v>0.789</v>
      </c>
      <c r="D234" s="44">
        <v>0.6</v>
      </c>
      <c r="E234" s="44">
        <v>1.416</v>
      </c>
      <c r="F234" s="44">
        <v>3.023</v>
      </c>
      <c r="G234" s="44">
        <v>8.332</v>
      </c>
      <c r="H234" s="44">
        <v>16.051</v>
      </c>
      <c r="I234" s="44">
        <v>30.942</v>
      </c>
      <c r="J234" s="44">
        <v>71.689</v>
      </c>
      <c r="K234" s="61">
        <v>243.723</v>
      </c>
      <c r="L234" s="6"/>
      <c r="M234" s="6"/>
      <c r="N234" s="6"/>
      <c r="O234" s="6"/>
    </row>
    <row r="235" spans="1:15" ht="15.75">
      <c r="A235" s="45">
        <f t="shared" si="8"/>
        <v>2045</v>
      </c>
      <c r="B235" s="44">
        <f t="shared" si="7"/>
        <v>377.477</v>
      </c>
      <c r="C235" s="44">
        <v>0.769</v>
      </c>
      <c r="D235" s="44">
        <v>0.588</v>
      </c>
      <c r="E235" s="44">
        <v>1.379</v>
      </c>
      <c r="F235" s="44">
        <v>2.964</v>
      </c>
      <c r="G235" s="44">
        <v>8.292</v>
      </c>
      <c r="H235" s="44">
        <v>15.739</v>
      </c>
      <c r="I235" s="44">
        <v>30.424</v>
      </c>
      <c r="J235" s="44">
        <v>70.528</v>
      </c>
      <c r="K235" s="61">
        <v>246.794</v>
      </c>
      <c r="L235" s="6"/>
      <c r="M235" s="6"/>
      <c r="N235" s="6"/>
      <c r="O235" s="6"/>
    </row>
    <row r="236" spans="1:15" ht="15.75">
      <c r="A236" s="45">
        <f t="shared" si="8"/>
        <v>2046</v>
      </c>
      <c r="B236" s="44">
        <f t="shared" si="7"/>
        <v>378.079</v>
      </c>
      <c r="C236" s="44">
        <v>0.751</v>
      </c>
      <c r="D236" s="44">
        <v>0.576</v>
      </c>
      <c r="E236" s="44">
        <v>1.344</v>
      </c>
      <c r="F236" s="44">
        <v>2.904</v>
      </c>
      <c r="G236" s="44">
        <v>8.242</v>
      </c>
      <c r="H236" s="44">
        <v>15.431</v>
      </c>
      <c r="I236" s="44">
        <v>30.158</v>
      </c>
      <c r="J236" s="44">
        <v>69.281</v>
      </c>
      <c r="K236" s="61">
        <v>249.392</v>
      </c>
      <c r="L236" s="6"/>
      <c r="M236" s="6"/>
      <c r="N236" s="6"/>
      <c r="O236" s="6"/>
    </row>
    <row r="237" spans="1:15" ht="15.75">
      <c r="A237" s="45">
        <f t="shared" si="8"/>
        <v>2047</v>
      </c>
      <c r="B237" s="44">
        <f t="shared" si="7"/>
        <v>378.553</v>
      </c>
      <c r="C237" s="44">
        <v>0.729</v>
      </c>
      <c r="D237" s="44">
        <v>0.563</v>
      </c>
      <c r="E237" s="44">
        <v>1.309</v>
      </c>
      <c r="F237" s="44">
        <v>2.85</v>
      </c>
      <c r="G237" s="44">
        <v>8.175</v>
      </c>
      <c r="H237" s="44">
        <v>15.105</v>
      </c>
      <c r="I237" s="44">
        <v>30.033</v>
      </c>
      <c r="J237" s="44">
        <v>67.926</v>
      </c>
      <c r="K237" s="61">
        <v>251.863</v>
      </c>
      <c r="L237" s="6"/>
      <c r="M237" s="6"/>
      <c r="N237" s="6"/>
      <c r="O237" s="6"/>
    </row>
    <row r="238" spans="1:15" ht="15.75">
      <c r="A238" s="45">
        <f t="shared" si="8"/>
        <v>2048</v>
      </c>
      <c r="B238" s="44">
        <f t="shared" si="7"/>
        <v>378.956</v>
      </c>
      <c r="C238" s="44">
        <v>0.712</v>
      </c>
      <c r="D238" s="44">
        <v>0.553</v>
      </c>
      <c r="E238" s="44">
        <v>1.278</v>
      </c>
      <c r="F238" s="44">
        <v>2.8</v>
      </c>
      <c r="G238" s="44">
        <v>8.12</v>
      </c>
      <c r="H238" s="44">
        <v>14.797</v>
      </c>
      <c r="I238" s="44">
        <v>29.759</v>
      </c>
      <c r="J238" s="44">
        <v>66.958</v>
      </c>
      <c r="K238" s="61">
        <v>253.979</v>
      </c>
      <c r="L238" s="6"/>
      <c r="M238" s="6"/>
      <c r="N238" s="6"/>
      <c r="O238" s="6"/>
    </row>
    <row r="239" spans="1:15" ht="15.75">
      <c r="A239" s="45">
        <f t="shared" si="8"/>
        <v>2049</v>
      </c>
      <c r="B239" s="44">
        <f t="shared" si="7"/>
        <v>379.303</v>
      </c>
      <c r="C239" s="44">
        <v>0.695</v>
      </c>
      <c r="D239" s="44">
        <v>0.54</v>
      </c>
      <c r="E239" s="44">
        <v>1.246</v>
      </c>
      <c r="F239" s="44">
        <v>2.748</v>
      </c>
      <c r="G239" s="44">
        <v>8.049</v>
      </c>
      <c r="H239" s="44">
        <v>14.501</v>
      </c>
      <c r="I239" s="44">
        <v>29.516</v>
      </c>
      <c r="J239" s="44">
        <v>65.952</v>
      </c>
      <c r="K239" s="61">
        <v>256.056</v>
      </c>
      <c r="L239" s="6"/>
      <c r="M239" s="6"/>
      <c r="N239" s="6"/>
      <c r="O239" s="6"/>
    </row>
    <row r="240" spans="1:15" ht="15.75">
      <c r="A240" s="45">
        <f t="shared" si="8"/>
        <v>2050</v>
      </c>
      <c r="B240" s="44">
        <f t="shared" si="7"/>
        <v>383.67500000000007</v>
      </c>
      <c r="C240" s="44">
        <v>0.684</v>
      </c>
      <c r="D240" s="44">
        <v>0.538</v>
      </c>
      <c r="E240" s="44">
        <v>1.242</v>
      </c>
      <c r="F240" s="44">
        <v>2.738</v>
      </c>
      <c r="G240" s="44">
        <v>8.064</v>
      </c>
      <c r="H240" s="44">
        <v>14.488</v>
      </c>
      <c r="I240" s="44">
        <v>29.643</v>
      </c>
      <c r="J240" s="44">
        <v>65.933</v>
      </c>
      <c r="K240" s="61">
        <v>260.345</v>
      </c>
      <c r="L240" s="6"/>
      <c r="M240" s="6"/>
      <c r="N240" s="6"/>
      <c r="O240" s="6"/>
    </row>
    <row r="241" spans="1:15" ht="15.75">
      <c r="A241" s="45">
        <f>A240+1</f>
        <v>2051</v>
      </c>
      <c r="B241" s="44">
        <f t="shared" si="7"/>
        <v>382.74</v>
      </c>
      <c r="C241" s="44">
        <v>0.684</v>
      </c>
      <c r="D241" s="44">
        <v>0.537</v>
      </c>
      <c r="E241" s="44">
        <v>1.242</v>
      </c>
      <c r="F241" s="44">
        <v>2.738</v>
      </c>
      <c r="G241" s="44">
        <v>8.044</v>
      </c>
      <c r="H241" s="44">
        <v>14.521</v>
      </c>
      <c r="I241" s="44">
        <v>29.549</v>
      </c>
      <c r="J241" s="44">
        <v>66.006</v>
      </c>
      <c r="K241" s="61">
        <v>259.419</v>
      </c>
      <c r="L241" s="6"/>
      <c r="M241" s="6"/>
      <c r="N241" s="6"/>
      <c r="O241" s="6"/>
    </row>
    <row r="242" spans="1:15" ht="15.75">
      <c r="A242" s="45">
        <f aca="true" t="shared" si="9" ref="A242:A290">A241+1</f>
        <v>2052</v>
      </c>
      <c r="B242" s="44">
        <f t="shared" si="7"/>
        <v>386.63</v>
      </c>
      <c r="C242" s="44">
        <v>0.684</v>
      </c>
      <c r="D242" s="44">
        <v>0.537</v>
      </c>
      <c r="E242" s="44">
        <v>1.246</v>
      </c>
      <c r="F242" s="44">
        <v>2.733</v>
      </c>
      <c r="G242" s="44">
        <v>8.029</v>
      </c>
      <c r="H242" s="44">
        <v>14.56</v>
      </c>
      <c r="I242" s="44">
        <v>29.431</v>
      </c>
      <c r="J242" s="44">
        <v>65.757</v>
      </c>
      <c r="K242" s="61">
        <v>263.653</v>
      </c>
      <c r="L242" s="6"/>
      <c r="M242" s="6"/>
      <c r="N242" s="6"/>
      <c r="O242" s="6"/>
    </row>
    <row r="243" spans="1:15" ht="15.75">
      <c r="A243" s="45">
        <f t="shared" si="9"/>
        <v>2053</v>
      </c>
      <c r="B243" s="44">
        <f t="shared" si="7"/>
        <v>390.18</v>
      </c>
      <c r="C243" s="44">
        <v>0.684</v>
      </c>
      <c r="D243" s="44">
        <v>0.537</v>
      </c>
      <c r="E243" s="44">
        <v>1.248</v>
      </c>
      <c r="F243" s="44">
        <v>2.727</v>
      </c>
      <c r="G243" s="44">
        <v>8.021</v>
      </c>
      <c r="H243" s="44">
        <v>14.624</v>
      </c>
      <c r="I243" s="44">
        <v>29.304</v>
      </c>
      <c r="J243" s="44">
        <v>65.369</v>
      </c>
      <c r="K243" s="61">
        <v>267.666</v>
      </c>
      <c r="L243" s="6"/>
      <c r="M243" s="6"/>
      <c r="N243" s="6"/>
      <c r="O243" s="6"/>
    </row>
    <row r="244" spans="1:15" ht="15.75">
      <c r="A244" s="45">
        <f t="shared" si="9"/>
        <v>2054</v>
      </c>
      <c r="B244" s="44">
        <f t="shared" si="7"/>
        <v>393.571</v>
      </c>
      <c r="C244" s="44">
        <v>0.684</v>
      </c>
      <c r="D244" s="44">
        <v>0.538</v>
      </c>
      <c r="E244" s="44">
        <v>1.25</v>
      </c>
      <c r="F244" s="44">
        <v>2.725</v>
      </c>
      <c r="G244" s="44">
        <v>8.014</v>
      </c>
      <c r="H244" s="44">
        <v>14.765</v>
      </c>
      <c r="I244" s="44">
        <v>29.333</v>
      </c>
      <c r="J244" s="44">
        <v>64.895</v>
      </c>
      <c r="K244" s="61">
        <v>271.367</v>
      </c>
      <c r="L244" s="6"/>
      <c r="M244" s="6"/>
      <c r="N244" s="6"/>
      <c r="O244" s="6"/>
    </row>
    <row r="245" spans="1:15" ht="15.75">
      <c r="A245" s="45">
        <f t="shared" si="9"/>
        <v>2055</v>
      </c>
      <c r="B245" s="44">
        <f t="shared" si="7"/>
        <v>396.6</v>
      </c>
      <c r="C245" s="44">
        <v>0.684</v>
      </c>
      <c r="D245" s="44">
        <v>0.537</v>
      </c>
      <c r="E245" s="44">
        <v>1.253</v>
      </c>
      <c r="F245" s="44">
        <v>2.721</v>
      </c>
      <c r="G245" s="44">
        <v>8</v>
      </c>
      <c r="H245" s="44">
        <v>14.903</v>
      </c>
      <c r="I245" s="44">
        <v>29.294</v>
      </c>
      <c r="J245" s="44">
        <v>64.936</v>
      </c>
      <c r="K245" s="61">
        <v>274.272</v>
      </c>
      <c r="L245" s="6"/>
      <c r="M245" s="6"/>
      <c r="N245" s="6"/>
      <c r="O245" s="6"/>
    </row>
    <row r="246" spans="1:15" ht="15.75">
      <c r="A246" s="45">
        <f t="shared" si="9"/>
        <v>2056</v>
      </c>
      <c r="B246" s="44">
        <f t="shared" si="7"/>
        <v>399.38599999999997</v>
      </c>
      <c r="C246" s="44">
        <v>0.684</v>
      </c>
      <c r="D246" s="44">
        <v>0.537</v>
      </c>
      <c r="E246" s="44">
        <v>1.256</v>
      </c>
      <c r="F246" s="44">
        <v>2.719</v>
      </c>
      <c r="G246" s="44">
        <v>7.973</v>
      </c>
      <c r="H246" s="44">
        <v>15.021</v>
      </c>
      <c r="I246" s="44">
        <v>29.253</v>
      </c>
      <c r="J246" s="44">
        <v>65.505</v>
      </c>
      <c r="K246" s="61">
        <v>276.438</v>
      </c>
      <c r="L246" s="6"/>
      <c r="M246" s="6"/>
      <c r="N246" s="6"/>
      <c r="O246" s="6"/>
    </row>
    <row r="247" spans="1:15" ht="15.75">
      <c r="A247" s="45">
        <f t="shared" si="9"/>
        <v>2057</v>
      </c>
      <c r="B247" s="44">
        <f t="shared" si="7"/>
        <v>401.827</v>
      </c>
      <c r="C247" s="44">
        <v>0.684</v>
      </c>
      <c r="D247" s="44">
        <v>0.536</v>
      </c>
      <c r="E247" s="44">
        <v>1.26</v>
      </c>
      <c r="F247" s="44">
        <v>2.715</v>
      </c>
      <c r="G247" s="44">
        <v>7.963</v>
      </c>
      <c r="H247" s="44">
        <v>15.105</v>
      </c>
      <c r="I247" s="44">
        <v>29.15</v>
      </c>
      <c r="J247" s="44">
        <v>66.346</v>
      </c>
      <c r="K247" s="61">
        <v>278.068</v>
      </c>
      <c r="L247" s="4"/>
      <c r="M247" s="4"/>
      <c r="N247" s="4"/>
      <c r="O247" s="4"/>
    </row>
    <row r="248" spans="1:15" ht="15.75">
      <c r="A248" s="45">
        <f t="shared" si="9"/>
        <v>2058</v>
      </c>
      <c r="B248" s="44">
        <f t="shared" si="7"/>
        <v>403.918</v>
      </c>
      <c r="C248" s="44">
        <v>0.684</v>
      </c>
      <c r="D248" s="44">
        <v>0.536</v>
      </c>
      <c r="E248" s="44">
        <v>1.261</v>
      </c>
      <c r="F248" s="44">
        <v>2.713</v>
      </c>
      <c r="G248" s="44">
        <v>7.951</v>
      </c>
      <c r="H248" s="44">
        <v>15.21</v>
      </c>
      <c r="I248" s="44">
        <v>29.06</v>
      </c>
      <c r="J248" s="44">
        <v>66.866</v>
      </c>
      <c r="K248" s="61">
        <v>279.637</v>
      </c>
      <c r="L248" s="6"/>
      <c r="M248" s="6"/>
      <c r="N248" s="6"/>
      <c r="O248" s="6"/>
    </row>
    <row r="249" spans="1:15" ht="15.75">
      <c r="A249" s="45">
        <f t="shared" si="9"/>
        <v>2059</v>
      </c>
      <c r="B249" s="44">
        <f t="shared" si="7"/>
        <v>405.725</v>
      </c>
      <c r="C249" s="44">
        <v>0.684</v>
      </c>
      <c r="D249" s="44">
        <v>0.535</v>
      </c>
      <c r="E249" s="44">
        <v>1.262</v>
      </c>
      <c r="F249" s="44">
        <v>2.712</v>
      </c>
      <c r="G249" s="44">
        <v>7.941</v>
      </c>
      <c r="H249" s="44">
        <v>15.293</v>
      </c>
      <c r="I249" s="44">
        <v>28.975</v>
      </c>
      <c r="J249" s="44">
        <v>67.454</v>
      </c>
      <c r="K249" s="61">
        <v>280.869</v>
      </c>
      <c r="L249" s="6"/>
      <c r="M249" s="6"/>
      <c r="N249" s="6"/>
      <c r="O249" s="6"/>
    </row>
    <row r="250" spans="1:15" ht="15.75">
      <c r="A250" s="45">
        <f t="shared" si="9"/>
        <v>2060</v>
      </c>
      <c r="B250" s="44">
        <f t="shared" si="7"/>
        <v>407.075</v>
      </c>
      <c r="C250" s="44">
        <v>0.684</v>
      </c>
      <c r="D250" s="44">
        <v>0.534</v>
      </c>
      <c r="E250" s="44">
        <v>1.264</v>
      </c>
      <c r="F250" s="44">
        <v>2.713</v>
      </c>
      <c r="G250" s="44">
        <v>7.931</v>
      </c>
      <c r="H250" s="44">
        <v>15.327</v>
      </c>
      <c r="I250" s="44">
        <v>28.94</v>
      </c>
      <c r="J250" s="44">
        <v>67.752</v>
      </c>
      <c r="K250" s="61">
        <v>281.93</v>
      </c>
      <c r="L250" s="6"/>
      <c r="M250" s="6"/>
      <c r="N250" s="6"/>
      <c r="O250" s="6"/>
    </row>
    <row r="251" spans="1:15" ht="15.75">
      <c r="A251" s="45">
        <f t="shared" si="9"/>
        <v>2061</v>
      </c>
      <c r="B251" s="44">
        <f t="shared" si="7"/>
        <v>408.193</v>
      </c>
      <c r="C251" s="44">
        <v>0.684</v>
      </c>
      <c r="D251" s="44">
        <v>0.534</v>
      </c>
      <c r="E251" s="44">
        <v>1.265</v>
      </c>
      <c r="F251" s="44">
        <v>2.713</v>
      </c>
      <c r="G251" s="44">
        <v>7.921</v>
      </c>
      <c r="H251" s="44">
        <v>15.288</v>
      </c>
      <c r="I251" s="44">
        <v>28.981</v>
      </c>
      <c r="J251" s="44">
        <v>67.538</v>
      </c>
      <c r="K251" s="61">
        <v>283.269</v>
      </c>
      <c r="L251" s="6"/>
      <c r="M251" s="6"/>
      <c r="N251" s="6"/>
      <c r="O251" s="6"/>
    </row>
    <row r="252" spans="1:15" ht="15.75">
      <c r="A252" s="45">
        <f t="shared" si="9"/>
        <v>2062</v>
      </c>
      <c r="B252" s="44">
        <f t="shared" si="7"/>
        <v>409.05899999999997</v>
      </c>
      <c r="C252" s="44">
        <v>0.684</v>
      </c>
      <c r="D252" s="44">
        <v>0.534</v>
      </c>
      <c r="E252" s="44">
        <v>1.267</v>
      </c>
      <c r="F252" s="44">
        <v>2.718</v>
      </c>
      <c r="G252" s="44">
        <v>7.91</v>
      </c>
      <c r="H252" s="44">
        <v>15.26</v>
      </c>
      <c r="I252" s="44">
        <v>29.044</v>
      </c>
      <c r="J252" s="44">
        <v>67.243</v>
      </c>
      <c r="K252" s="61">
        <v>284.399</v>
      </c>
      <c r="L252" s="6"/>
      <c r="M252" s="6"/>
      <c r="N252" s="6"/>
      <c r="O252" s="6"/>
    </row>
    <row r="253" spans="1:15" ht="15.75">
      <c r="A253" s="45">
        <f t="shared" si="9"/>
        <v>2063</v>
      </c>
      <c r="B253" s="44">
        <f t="shared" si="7"/>
        <v>409.75800000000004</v>
      </c>
      <c r="C253" s="44">
        <v>0.684</v>
      </c>
      <c r="D253" s="44">
        <v>0.532</v>
      </c>
      <c r="E253" s="44">
        <v>1.269</v>
      </c>
      <c r="F253" s="44">
        <v>2.721</v>
      </c>
      <c r="G253" s="44">
        <v>7.9</v>
      </c>
      <c r="H253" s="44">
        <v>15.247</v>
      </c>
      <c r="I253" s="44">
        <v>29.154</v>
      </c>
      <c r="J253" s="44">
        <v>66.975</v>
      </c>
      <c r="K253" s="61">
        <v>285.276</v>
      </c>
      <c r="L253" s="6"/>
      <c r="M253" s="6"/>
      <c r="N253" s="6"/>
      <c r="O253" s="6"/>
    </row>
    <row r="254" spans="1:15" ht="15.75">
      <c r="A254" s="45">
        <f t="shared" si="9"/>
        <v>2064</v>
      </c>
      <c r="B254" s="44">
        <f t="shared" si="7"/>
        <v>410.241</v>
      </c>
      <c r="C254" s="44">
        <v>0.684</v>
      </c>
      <c r="D254" s="44">
        <v>0.532</v>
      </c>
      <c r="E254" s="44">
        <v>1.267</v>
      </c>
      <c r="F254" s="44">
        <v>2.725</v>
      </c>
      <c r="G254" s="44">
        <v>7.89</v>
      </c>
      <c r="H254" s="44">
        <v>15.232</v>
      </c>
      <c r="I254" s="44">
        <v>29.436</v>
      </c>
      <c r="J254" s="44">
        <v>67.043</v>
      </c>
      <c r="K254" s="61">
        <v>285.432</v>
      </c>
      <c r="L254" s="6"/>
      <c r="M254" s="6"/>
      <c r="N254" s="6"/>
      <c r="O254" s="6"/>
    </row>
    <row r="255" spans="1:15" ht="15.75">
      <c r="A255" s="45">
        <f t="shared" si="9"/>
        <v>2065</v>
      </c>
      <c r="B255" s="44">
        <f t="shared" si="7"/>
        <v>410.557</v>
      </c>
      <c r="C255" s="44">
        <v>0.684</v>
      </c>
      <c r="D255" s="44">
        <v>0.532</v>
      </c>
      <c r="E255" s="44">
        <v>1.267</v>
      </c>
      <c r="F255" s="44">
        <v>2.732</v>
      </c>
      <c r="G255" s="44">
        <v>7.877</v>
      </c>
      <c r="H255" s="44">
        <v>15.206</v>
      </c>
      <c r="I255" s="44">
        <v>29.723</v>
      </c>
      <c r="J255" s="44">
        <v>66.965</v>
      </c>
      <c r="K255" s="61">
        <v>285.571</v>
      </c>
      <c r="L255" s="6"/>
      <c r="M255" s="6"/>
      <c r="N255" s="6"/>
      <c r="O255" s="6"/>
    </row>
    <row r="256" spans="1:15" ht="15.75">
      <c r="A256" s="45">
        <f t="shared" si="9"/>
        <v>2066</v>
      </c>
      <c r="B256" s="44">
        <f t="shared" si="7"/>
        <v>410.865</v>
      </c>
      <c r="C256" s="44">
        <v>0.684</v>
      </c>
      <c r="D256" s="44">
        <v>0.531</v>
      </c>
      <c r="E256" s="44">
        <v>1.264</v>
      </c>
      <c r="F256" s="44">
        <v>2.739</v>
      </c>
      <c r="G256" s="44">
        <v>7.869</v>
      </c>
      <c r="H256" s="44">
        <v>15.161</v>
      </c>
      <c r="I256" s="44">
        <v>29.968</v>
      </c>
      <c r="J256" s="44">
        <v>66.867</v>
      </c>
      <c r="K256" s="61">
        <v>285.782</v>
      </c>
      <c r="L256" s="6"/>
      <c r="M256" s="6"/>
      <c r="N256" s="6"/>
      <c r="O256" s="6"/>
    </row>
    <row r="257" spans="1:15" ht="15.75">
      <c r="A257" s="45">
        <f t="shared" si="9"/>
        <v>2067</v>
      </c>
      <c r="B257" s="44">
        <f t="shared" si="7"/>
        <v>411.039</v>
      </c>
      <c r="C257" s="42">
        <v>0.684</v>
      </c>
      <c r="D257" s="42">
        <v>0.531</v>
      </c>
      <c r="E257" s="42">
        <v>1.262</v>
      </c>
      <c r="F257" s="42">
        <v>2.745</v>
      </c>
      <c r="G257" s="42">
        <v>7.86</v>
      </c>
      <c r="H257" s="42">
        <v>15.136</v>
      </c>
      <c r="I257" s="42">
        <v>30.146</v>
      </c>
      <c r="J257" s="42">
        <v>66.627</v>
      </c>
      <c r="K257" s="82">
        <v>286.048</v>
      </c>
      <c r="L257" s="6"/>
      <c r="M257" s="6"/>
      <c r="N257" s="6"/>
      <c r="O257" s="6"/>
    </row>
    <row r="258" spans="1:15" ht="15.75">
      <c r="A258" s="45">
        <f t="shared" si="9"/>
        <v>2068</v>
      </c>
      <c r="B258" s="44">
        <f t="shared" si="7"/>
        <v>411.276</v>
      </c>
      <c r="C258" s="44">
        <v>0.684</v>
      </c>
      <c r="D258" s="44">
        <v>0.531</v>
      </c>
      <c r="E258" s="44">
        <v>1.262</v>
      </c>
      <c r="F258" s="44">
        <v>2.75</v>
      </c>
      <c r="G258" s="44">
        <v>7.857</v>
      </c>
      <c r="H258" s="44">
        <v>15.116</v>
      </c>
      <c r="I258" s="44">
        <v>30.375</v>
      </c>
      <c r="J258" s="44">
        <v>66.416</v>
      </c>
      <c r="K258" s="61">
        <v>286.285</v>
      </c>
      <c r="L258" s="6"/>
      <c r="M258" s="6"/>
      <c r="N258" s="6"/>
      <c r="O258" s="6"/>
    </row>
    <row r="259" spans="1:15" ht="15.75">
      <c r="A259" s="45">
        <f t="shared" si="9"/>
        <v>2069</v>
      </c>
      <c r="B259" s="44">
        <f t="shared" si="7"/>
        <v>411.573</v>
      </c>
      <c r="C259" s="44">
        <v>0.684</v>
      </c>
      <c r="D259" s="44">
        <v>0.531</v>
      </c>
      <c r="E259" s="44">
        <v>1.261</v>
      </c>
      <c r="F259" s="44">
        <v>2.756</v>
      </c>
      <c r="G259" s="44">
        <v>7.854</v>
      </c>
      <c r="H259" s="44">
        <v>15.096</v>
      </c>
      <c r="I259" s="44">
        <v>30.552</v>
      </c>
      <c r="J259" s="44">
        <v>66.222</v>
      </c>
      <c r="K259" s="61">
        <v>286.617</v>
      </c>
      <c r="L259" s="6"/>
      <c r="M259" s="6"/>
      <c r="N259" s="6"/>
      <c r="O259" s="6"/>
    </row>
    <row r="260" spans="1:15" ht="15.75">
      <c r="A260" s="45">
        <f t="shared" si="9"/>
        <v>2070</v>
      </c>
      <c r="B260" s="44">
        <f t="shared" si="7"/>
        <v>411.935</v>
      </c>
      <c r="C260" s="44">
        <v>0.684</v>
      </c>
      <c r="D260" s="44">
        <v>0.531</v>
      </c>
      <c r="E260" s="44">
        <v>1.26</v>
      </c>
      <c r="F260" s="44">
        <v>2.763</v>
      </c>
      <c r="G260" s="44">
        <v>7.855</v>
      </c>
      <c r="H260" s="44">
        <v>15.079</v>
      </c>
      <c r="I260" s="44">
        <v>30.628</v>
      </c>
      <c r="J260" s="44">
        <v>66.14</v>
      </c>
      <c r="K260" s="61">
        <v>286.995</v>
      </c>
      <c r="L260" s="6"/>
      <c r="M260" s="6"/>
      <c r="N260" s="6"/>
      <c r="O260" s="6"/>
    </row>
    <row r="261" spans="1:15" ht="15.75">
      <c r="A261" s="45">
        <f t="shared" si="9"/>
        <v>2071</v>
      </c>
      <c r="B261" s="44">
        <f t="shared" si="7"/>
        <v>412.42400000000004</v>
      </c>
      <c r="C261" s="44">
        <v>0.684</v>
      </c>
      <c r="D261" s="44">
        <v>0.531</v>
      </c>
      <c r="E261" s="44">
        <v>1.259</v>
      </c>
      <c r="F261" s="44">
        <v>2.765</v>
      </c>
      <c r="G261" s="44">
        <v>7.862</v>
      </c>
      <c r="H261" s="44">
        <v>15.057</v>
      </c>
      <c r="I261" s="44">
        <v>30.551</v>
      </c>
      <c r="J261" s="44">
        <v>66.223</v>
      </c>
      <c r="K261" s="61">
        <v>287.492</v>
      </c>
      <c r="L261" s="6"/>
      <c r="M261" s="6"/>
      <c r="N261" s="6"/>
      <c r="O261" s="6"/>
    </row>
    <row r="262" spans="1:15" ht="15.75">
      <c r="A262" s="45">
        <f t="shared" si="9"/>
        <v>2072</v>
      </c>
      <c r="B262" s="44">
        <f t="shared" si="7"/>
        <v>413.024</v>
      </c>
      <c r="C262" s="44">
        <v>0.684</v>
      </c>
      <c r="D262" s="44">
        <v>0.531</v>
      </c>
      <c r="E262" s="44">
        <v>1.257</v>
      </c>
      <c r="F262" s="44">
        <v>2.768</v>
      </c>
      <c r="G262" s="44">
        <v>7.87</v>
      </c>
      <c r="H262" s="44">
        <v>15.037</v>
      </c>
      <c r="I262" s="44">
        <v>30.494</v>
      </c>
      <c r="J262" s="44">
        <v>66.348</v>
      </c>
      <c r="K262" s="61">
        <v>288.035</v>
      </c>
      <c r="L262" s="6"/>
      <c r="M262" s="6"/>
      <c r="N262" s="6"/>
      <c r="O262" s="6"/>
    </row>
    <row r="263" spans="1:15" ht="15.75">
      <c r="A263" s="45">
        <f t="shared" si="9"/>
        <v>2073</v>
      </c>
      <c r="B263" s="44">
        <f t="shared" si="7"/>
        <v>413.774</v>
      </c>
      <c r="C263" s="44">
        <v>0.684</v>
      </c>
      <c r="D263" s="44">
        <v>0.531</v>
      </c>
      <c r="E263" s="44">
        <v>1.254</v>
      </c>
      <c r="F263" s="44">
        <v>2.77</v>
      </c>
      <c r="G263" s="44">
        <v>7.884</v>
      </c>
      <c r="H263" s="44">
        <v>15.015</v>
      </c>
      <c r="I263" s="44">
        <v>30.472</v>
      </c>
      <c r="J263" s="44">
        <v>66.609</v>
      </c>
      <c r="K263" s="61">
        <v>288.555</v>
      </c>
      <c r="L263" s="6"/>
      <c r="M263" s="6"/>
      <c r="N263" s="6"/>
      <c r="O263" s="6"/>
    </row>
    <row r="264" spans="1:15" ht="15.75">
      <c r="A264" s="45">
        <f t="shared" si="9"/>
        <v>2074</v>
      </c>
      <c r="B264" s="44">
        <f t="shared" si="7"/>
        <v>414.57099999999997</v>
      </c>
      <c r="C264" s="44">
        <v>0.684</v>
      </c>
      <c r="D264" s="44">
        <v>0.531</v>
      </c>
      <c r="E264" s="44">
        <v>1.254</v>
      </c>
      <c r="F264" s="44">
        <v>2.77</v>
      </c>
      <c r="G264" s="44">
        <v>7.902</v>
      </c>
      <c r="H264" s="44">
        <v>14.992</v>
      </c>
      <c r="I264" s="44">
        <v>30.444</v>
      </c>
      <c r="J264" s="44">
        <v>67.265</v>
      </c>
      <c r="K264" s="61">
        <v>288.729</v>
      </c>
      <c r="L264" s="6"/>
      <c r="M264" s="6"/>
      <c r="N264" s="6"/>
      <c r="O264" s="6"/>
    </row>
    <row r="265" spans="1:15" ht="15.75">
      <c r="A265" s="45">
        <f t="shared" si="9"/>
        <v>2075</v>
      </c>
      <c r="B265" s="44">
        <f t="shared" si="7"/>
        <v>415.456</v>
      </c>
      <c r="C265" s="44">
        <v>0.684</v>
      </c>
      <c r="D265" s="44">
        <v>0.531</v>
      </c>
      <c r="E265" s="44">
        <v>1.254</v>
      </c>
      <c r="F265" s="44">
        <v>2.768</v>
      </c>
      <c r="G265" s="44">
        <v>7.92</v>
      </c>
      <c r="H265" s="44">
        <v>14.976</v>
      </c>
      <c r="I265" s="44">
        <v>30.392</v>
      </c>
      <c r="J265" s="44">
        <v>67.923</v>
      </c>
      <c r="K265" s="61">
        <v>289.008</v>
      </c>
      <c r="L265" s="6"/>
      <c r="M265" s="6"/>
      <c r="N265" s="6"/>
      <c r="O265" s="6"/>
    </row>
    <row r="266" spans="1:15" ht="15.75">
      <c r="A266" s="45">
        <f t="shared" si="9"/>
        <v>2076</v>
      </c>
      <c r="B266" s="44">
        <f t="shared" si="7"/>
        <v>416.236</v>
      </c>
      <c r="C266" s="44">
        <v>0.684</v>
      </c>
      <c r="D266" s="44">
        <v>0.531</v>
      </c>
      <c r="E266" s="44">
        <v>1.254</v>
      </c>
      <c r="F266" s="44">
        <v>2.766</v>
      </c>
      <c r="G266" s="44">
        <v>7.938</v>
      </c>
      <c r="H266" s="44">
        <v>14.957</v>
      </c>
      <c r="I266" s="44">
        <v>30.292</v>
      </c>
      <c r="J266" s="44">
        <v>68.478</v>
      </c>
      <c r="K266" s="61">
        <v>289.336</v>
      </c>
      <c r="L266" s="6"/>
      <c r="M266" s="6"/>
      <c r="N266" s="6"/>
      <c r="O266" s="6"/>
    </row>
    <row r="267" spans="1:15" ht="15.75">
      <c r="A267" s="45">
        <f t="shared" si="9"/>
        <v>2077</v>
      </c>
      <c r="B267" s="44">
        <f t="shared" si="7"/>
        <v>416.904</v>
      </c>
      <c r="C267" s="44">
        <v>0.684</v>
      </c>
      <c r="D267" s="44">
        <v>0.531</v>
      </c>
      <c r="E267" s="44">
        <v>1.254</v>
      </c>
      <c r="F267" s="44">
        <v>2.764</v>
      </c>
      <c r="G267" s="44">
        <v>7.957</v>
      </c>
      <c r="H267" s="44">
        <v>14.946</v>
      </c>
      <c r="I267" s="44">
        <v>30.245</v>
      </c>
      <c r="J267" s="44">
        <v>68.889</v>
      </c>
      <c r="K267" s="61">
        <v>289.634</v>
      </c>
      <c r="L267" s="6"/>
      <c r="M267" s="6"/>
      <c r="N267" s="6"/>
      <c r="O267" s="6"/>
    </row>
    <row r="268" spans="1:15" ht="15.75">
      <c r="A268" s="45">
        <f t="shared" si="9"/>
        <v>2078</v>
      </c>
      <c r="B268" s="44">
        <f t="shared" si="7"/>
        <v>417.23699999999997</v>
      </c>
      <c r="C268" s="44">
        <v>0.684</v>
      </c>
      <c r="D268" s="44">
        <v>0.531</v>
      </c>
      <c r="E268" s="44">
        <v>1.252</v>
      </c>
      <c r="F268" s="44">
        <v>2.762</v>
      </c>
      <c r="G268" s="44">
        <v>7.974</v>
      </c>
      <c r="H268" s="44">
        <v>14.939</v>
      </c>
      <c r="I268" s="44">
        <v>30.205</v>
      </c>
      <c r="J268" s="44">
        <v>69.414</v>
      </c>
      <c r="K268" s="61">
        <v>289.476</v>
      </c>
      <c r="L268" s="6"/>
      <c r="M268" s="6"/>
      <c r="N268" s="6"/>
      <c r="O268" s="6"/>
    </row>
    <row r="269" spans="1:15" ht="15.75">
      <c r="A269" s="45">
        <f t="shared" si="9"/>
        <v>2079</v>
      </c>
      <c r="B269" s="44">
        <f t="shared" si="7"/>
        <v>417.558</v>
      </c>
      <c r="C269" s="44">
        <v>0.684</v>
      </c>
      <c r="D269" s="44">
        <v>0.531</v>
      </c>
      <c r="E269" s="44">
        <v>1.253</v>
      </c>
      <c r="F269" s="44">
        <v>2.758</v>
      </c>
      <c r="G269" s="44">
        <v>7.99</v>
      </c>
      <c r="H269" s="44">
        <v>14.938</v>
      </c>
      <c r="I269" s="44">
        <v>30.166</v>
      </c>
      <c r="J269" s="44">
        <v>69.83</v>
      </c>
      <c r="K269" s="61">
        <v>289.408</v>
      </c>
      <c r="L269" s="6"/>
      <c r="M269" s="6"/>
      <c r="N269" s="6"/>
      <c r="O269" s="6"/>
    </row>
    <row r="270" spans="1:15" ht="15.75">
      <c r="A270" s="45">
        <f t="shared" si="9"/>
        <v>2080</v>
      </c>
      <c r="B270" s="44">
        <f t="shared" si="7"/>
        <v>417.71799999999996</v>
      </c>
      <c r="C270" s="44">
        <v>0.684</v>
      </c>
      <c r="D270" s="44">
        <v>0.531</v>
      </c>
      <c r="E270" s="44">
        <v>1.253</v>
      </c>
      <c r="F270" s="44">
        <v>2.755</v>
      </c>
      <c r="G270" s="44">
        <v>8.002</v>
      </c>
      <c r="H270" s="44">
        <v>14.941</v>
      </c>
      <c r="I270" s="44">
        <v>30.128</v>
      </c>
      <c r="J270" s="44">
        <v>70.003</v>
      </c>
      <c r="K270" s="61">
        <v>289.421</v>
      </c>
      <c r="L270" s="6"/>
      <c r="M270" s="6"/>
      <c r="N270" s="6"/>
      <c r="O270" s="6"/>
    </row>
    <row r="271" spans="1:15" ht="15.75">
      <c r="A271" s="45">
        <f t="shared" si="9"/>
        <v>2081</v>
      </c>
      <c r="B271" s="44">
        <f t="shared" si="7"/>
        <v>417.71799999999996</v>
      </c>
      <c r="C271" s="44">
        <v>0.684</v>
      </c>
      <c r="D271" s="44">
        <v>0.531</v>
      </c>
      <c r="E271" s="44">
        <v>1.253</v>
      </c>
      <c r="F271" s="44">
        <v>2.751</v>
      </c>
      <c r="G271" s="44">
        <v>8.012</v>
      </c>
      <c r="H271" s="44">
        <v>14.955</v>
      </c>
      <c r="I271" s="44">
        <v>30.086</v>
      </c>
      <c r="J271" s="44">
        <v>69.823</v>
      </c>
      <c r="K271" s="61">
        <v>289.623</v>
      </c>
      <c r="L271" s="6"/>
      <c r="M271" s="6"/>
      <c r="N271" s="6"/>
      <c r="O271" s="6"/>
    </row>
    <row r="272" spans="1:15" ht="15.75">
      <c r="A272" s="45">
        <f t="shared" si="9"/>
        <v>2082</v>
      </c>
      <c r="B272" s="44">
        <f t="shared" si="7"/>
        <v>417.74600000000004</v>
      </c>
      <c r="C272" s="44">
        <v>0.684</v>
      </c>
      <c r="D272" s="44">
        <v>0.531</v>
      </c>
      <c r="E272" s="44">
        <v>1.253</v>
      </c>
      <c r="F272" s="44">
        <v>2.748</v>
      </c>
      <c r="G272" s="44">
        <v>8.019</v>
      </c>
      <c r="H272" s="44">
        <v>14.973</v>
      </c>
      <c r="I272" s="44">
        <v>30.045</v>
      </c>
      <c r="J272" s="44">
        <v>69.696</v>
      </c>
      <c r="K272" s="61">
        <v>289.797</v>
      </c>
      <c r="L272" s="6"/>
      <c r="M272" s="6"/>
      <c r="N272" s="6"/>
      <c r="O272" s="6"/>
    </row>
    <row r="273" spans="1:15" ht="15.75">
      <c r="A273" s="45">
        <f t="shared" si="9"/>
        <v>2083</v>
      </c>
      <c r="B273" s="44">
        <f t="shared" si="7"/>
        <v>417.90700000000004</v>
      </c>
      <c r="C273" s="44">
        <v>0.684</v>
      </c>
      <c r="D273" s="44">
        <v>0.531</v>
      </c>
      <c r="E273" s="44">
        <v>1.253</v>
      </c>
      <c r="F273" s="44">
        <v>2.748</v>
      </c>
      <c r="G273" s="44">
        <v>8.021</v>
      </c>
      <c r="H273" s="44">
        <v>14.999</v>
      </c>
      <c r="I273" s="44">
        <v>30.003</v>
      </c>
      <c r="J273" s="44">
        <v>69.642</v>
      </c>
      <c r="K273" s="61">
        <v>290.026</v>
      </c>
      <c r="L273" s="6"/>
      <c r="M273" s="6"/>
      <c r="N273" s="6"/>
      <c r="O273" s="6"/>
    </row>
    <row r="274" spans="1:15" ht="15.75">
      <c r="A274" s="45">
        <f t="shared" si="9"/>
        <v>2084</v>
      </c>
      <c r="B274" s="44">
        <f t="shared" si="7"/>
        <v>418.31600000000003</v>
      </c>
      <c r="C274" s="44">
        <v>0.684</v>
      </c>
      <c r="D274" s="44">
        <v>0.531</v>
      </c>
      <c r="E274" s="44">
        <v>1.253</v>
      </c>
      <c r="F274" s="44">
        <v>2.742</v>
      </c>
      <c r="G274" s="44">
        <v>8.02</v>
      </c>
      <c r="H274" s="44">
        <v>15.03</v>
      </c>
      <c r="I274" s="44">
        <v>29.961</v>
      </c>
      <c r="J274" s="44">
        <v>69.579</v>
      </c>
      <c r="K274" s="61">
        <v>290.516</v>
      </c>
      <c r="L274" s="6"/>
      <c r="M274" s="6"/>
      <c r="N274" s="6"/>
      <c r="O274" s="6"/>
    </row>
    <row r="275" spans="1:15" ht="15.75">
      <c r="A275" s="45">
        <f t="shared" si="9"/>
        <v>2085</v>
      </c>
      <c r="B275" s="44">
        <f t="shared" si="7"/>
        <v>418.73199999999997</v>
      </c>
      <c r="C275" s="44">
        <v>0.684</v>
      </c>
      <c r="D275" s="44">
        <v>0.531</v>
      </c>
      <c r="E275" s="44">
        <v>1.253</v>
      </c>
      <c r="F275" s="44">
        <v>2.742</v>
      </c>
      <c r="G275" s="44">
        <v>8.017</v>
      </c>
      <c r="H275" s="44">
        <v>15.065</v>
      </c>
      <c r="I275" s="44">
        <v>29.924</v>
      </c>
      <c r="J275" s="44">
        <v>69.454</v>
      </c>
      <c r="K275" s="61">
        <v>291.062</v>
      </c>
      <c r="L275" s="6"/>
      <c r="M275" s="6"/>
      <c r="N275" s="6"/>
      <c r="O275" s="6"/>
    </row>
    <row r="276" spans="1:15" ht="15.75">
      <c r="A276" s="45">
        <f t="shared" si="9"/>
        <v>2086</v>
      </c>
      <c r="B276" s="44">
        <f t="shared" si="7"/>
        <v>419.183</v>
      </c>
      <c r="C276" s="44">
        <v>0.684</v>
      </c>
      <c r="D276" s="44">
        <v>0.531</v>
      </c>
      <c r="E276" s="44">
        <v>1.253</v>
      </c>
      <c r="F276" s="44">
        <v>2.738</v>
      </c>
      <c r="G276" s="44">
        <v>8.01</v>
      </c>
      <c r="H276" s="44">
        <v>15.103</v>
      </c>
      <c r="I276" s="44">
        <v>29.89</v>
      </c>
      <c r="J276" s="44">
        <v>69.229</v>
      </c>
      <c r="K276" s="61">
        <v>291.745</v>
      </c>
      <c r="L276" s="6"/>
      <c r="M276" s="6"/>
      <c r="N276" s="6"/>
      <c r="O276" s="6"/>
    </row>
    <row r="277" spans="1:15" ht="15.75">
      <c r="A277" s="45">
        <f t="shared" si="9"/>
        <v>2087</v>
      </c>
      <c r="B277" s="44">
        <f t="shared" si="7"/>
        <v>419.757</v>
      </c>
      <c r="C277" s="44">
        <v>0.684</v>
      </c>
      <c r="D277" s="44">
        <v>0.531</v>
      </c>
      <c r="E277" s="44">
        <v>1.253</v>
      </c>
      <c r="F277" s="44">
        <v>2.738</v>
      </c>
      <c r="G277" s="44">
        <v>8.002</v>
      </c>
      <c r="H277" s="44">
        <v>15.139</v>
      </c>
      <c r="I277" s="44">
        <v>29.863</v>
      </c>
      <c r="J277" s="44">
        <v>69.124</v>
      </c>
      <c r="K277" s="61">
        <v>292.423</v>
      </c>
      <c r="L277" s="6"/>
      <c r="M277" s="6"/>
      <c r="N277" s="6"/>
      <c r="O277" s="6"/>
    </row>
    <row r="278" spans="1:15" ht="15.75">
      <c r="A278" s="45">
        <f t="shared" si="9"/>
        <v>2088</v>
      </c>
      <c r="B278" s="44">
        <f t="shared" si="7"/>
        <v>420.52000000000004</v>
      </c>
      <c r="C278" s="44">
        <v>0.684</v>
      </c>
      <c r="D278" s="44">
        <v>0.531</v>
      </c>
      <c r="E278" s="44">
        <v>1.253</v>
      </c>
      <c r="F278" s="44">
        <v>2.737</v>
      </c>
      <c r="G278" s="44">
        <v>7.996</v>
      </c>
      <c r="H278" s="44">
        <v>15.169</v>
      </c>
      <c r="I278" s="44">
        <v>29.846</v>
      </c>
      <c r="J278" s="44">
        <v>69.031</v>
      </c>
      <c r="K278" s="61">
        <v>293.273</v>
      </c>
      <c r="L278" s="6"/>
      <c r="M278" s="6"/>
      <c r="N278" s="6"/>
      <c r="O278" s="6"/>
    </row>
    <row r="279" spans="1:15" ht="15.75">
      <c r="A279" s="45">
        <f t="shared" si="9"/>
        <v>2089</v>
      </c>
      <c r="B279" s="44">
        <f t="shared" si="7"/>
        <v>421.443</v>
      </c>
      <c r="C279" s="44">
        <v>0.684</v>
      </c>
      <c r="D279" s="44">
        <v>0.531</v>
      </c>
      <c r="E279" s="44">
        <v>1.253</v>
      </c>
      <c r="F279" s="44">
        <v>2.736</v>
      </c>
      <c r="G279" s="44">
        <v>7.986</v>
      </c>
      <c r="H279" s="44">
        <v>15.199</v>
      </c>
      <c r="I279" s="44">
        <v>29.839</v>
      </c>
      <c r="J279" s="44">
        <v>68.943</v>
      </c>
      <c r="K279" s="61">
        <v>294.272</v>
      </c>
      <c r="L279" s="6"/>
      <c r="M279" s="6"/>
      <c r="N279" s="6"/>
      <c r="O279" s="6"/>
    </row>
    <row r="280" spans="1:15" ht="15.75">
      <c r="A280" s="45">
        <f t="shared" si="9"/>
        <v>2090</v>
      </c>
      <c r="B280" s="44">
        <f t="shared" si="7"/>
        <v>422.446</v>
      </c>
      <c r="C280" s="44">
        <v>0.684</v>
      </c>
      <c r="D280" s="44">
        <v>0.531</v>
      </c>
      <c r="E280" s="44">
        <v>1.253</v>
      </c>
      <c r="F280" s="44">
        <v>2.737</v>
      </c>
      <c r="G280" s="44">
        <v>7.977</v>
      </c>
      <c r="H280" s="44">
        <v>15.218</v>
      </c>
      <c r="I280" s="44">
        <v>29.846</v>
      </c>
      <c r="J280" s="44">
        <v>68.855</v>
      </c>
      <c r="K280" s="61">
        <v>295.345</v>
      </c>
      <c r="L280" s="6"/>
      <c r="M280" s="6"/>
      <c r="N280" s="6"/>
      <c r="O280" s="6"/>
    </row>
    <row r="281" spans="1:15" ht="15.75">
      <c r="A281" s="45">
        <f t="shared" si="9"/>
        <v>2091</v>
      </c>
      <c r="B281" s="44">
        <f t="shared" si="7"/>
        <v>423.493</v>
      </c>
      <c r="C281" s="44">
        <v>0.684</v>
      </c>
      <c r="D281" s="44">
        <v>0.531</v>
      </c>
      <c r="E281" s="44">
        <v>1.253</v>
      </c>
      <c r="F281" s="44">
        <v>2.737</v>
      </c>
      <c r="G281" s="44">
        <v>7.967</v>
      </c>
      <c r="H281" s="44">
        <v>15.234</v>
      </c>
      <c r="I281" s="44">
        <v>29.866</v>
      </c>
      <c r="J281" s="44">
        <v>68.764</v>
      </c>
      <c r="K281" s="61">
        <v>296.457</v>
      </c>
      <c r="L281" s="6"/>
      <c r="M281" s="6"/>
      <c r="N281" s="6"/>
      <c r="O281" s="6"/>
    </row>
    <row r="282" spans="1:15" ht="15.75">
      <c r="A282" s="45">
        <f t="shared" si="9"/>
        <v>2092</v>
      </c>
      <c r="B282" s="44">
        <f aca="true" t="shared" si="10" ref="B282:B290">SUM(C282:K282)</f>
        <v>424.51000000000005</v>
      </c>
      <c r="C282" s="44">
        <v>0.684</v>
      </c>
      <c r="D282" s="44">
        <v>0.531</v>
      </c>
      <c r="E282" s="44">
        <v>1.253</v>
      </c>
      <c r="F282" s="44">
        <v>2.737</v>
      </c>
      <c r="G282" s="44">
        <v>7.956</v>
      </c>
      <c r="H282" s="44">
        <v>15.244</v>
      </c>
      <c r="I282" s="44">
        <v>29.902</v>
      </c>
      <c r="J282" s="44">
        <v>68.668</v>
      </c>
      <c r="K282" s="61">
        <v>297.535</v>
      </c>
      <c r="L282" s="6"/>
      <c r="M282" s="6"/>
      <c r="N282" s="6"/>
      <c r="O282" s="6"/>
    </row>
    <row r="283" spans="1:15" ht="15.75">
      <c r="A283" s="45">
        <f t="shared" si="9"/>
        <v>2093</v>
      </c>
      <c r="B283" s="44">
        <f t="shared" si="10"/>
        <v>425.50300000000004</v>
      </c>
      <c r="C283" s="44">
        <v>0.684</v>
      </c>
      <c r="D283" s="44">
        <v>0.531</v>
      </c>
      <c r="E283" s="44">
        <v>1.253</v>
      </c>
      <c r="F283" s="44">
        <v>2.737</v>
      </c>
      <c r="G283" s="44">
        <v>7.95</v>
      </c>
      <c r="H283" s="44">
        <v>15.248</v>
      </c>
      <c r="I283" s="44">
        <v>29.952</v>
      </c>
      <c r="J283" s="44">
        <v>68.572</v>
      </c>
      <c r="K283" s="61">
        <v>298.576</v>
      </c>
      <c r="L283" s="6"/>
      <c r="M283" s="6"/>
      <c r="N283" s="6"/>
      <c r="O283" s="6"/>
    </row>
    <row r="284" spans="1:15" ht="15.75">
      <c r="A284" s="45">
        <f t="shared" si="9"/>
        <v>2094</v>
      </c>
      <c r="B284" s="44">
        <f t="shared" si="10"/>
        <v>426.438</v>
      </c>
      <c r="C284" s="44">
        <v>0.684</v>
      </c>
      <c r="D284" s="44">
        <v>0.531</v>
      </c>
      <c r="E284" s="44">
        <v>1.253</v>
      </c>
      <c r="F284" s="44">
        <v>2.737</v>
      </c>
      <c r="G284" s="44">
        <v>7.944</v>
      </c>
      <c r="H284" s="44">
        <v>15.249</v>
      </c>
      <c r="I284" s="44">
        <v>30.015</v>
      </c>
      <c r="J284" s="44">
        <v>68.476</v>
      </c>
      <c r="K284" s="61">
        <v>299.549</v>
      </c>
      <c r="L284" s="6"/>
      <c r="M284" s="6"/>
      <c r="N284" s="6"/>
      <c r="O284" s="6"/>
    </row>
    <row r="285" spans="1:15" ht="15.75">
      <c r="A285" s="45">
        <f t="shared" si="9"/>
        <v>2095</v>
      </c>
      <c r="B285" s="44">
        <f t="shared" si="10"/>
        <v>427.119</v>
      </c>
      <c r="C285" s="44">
        <v>0.684</v>
      </c>
      <c r="D285" s="44">
        <v>0.531</v>
      </c>
      <c r="E285" s="44">
        <v>1.253</v>
      </c>
      <c r="F285" s="44">
        <v>2.737</v>
      </c>
      <c r="G285" s="44">
        <v>7.939</v>
      </c>
      <c r="H285" s="44">
        <v>15.24</v>
      </c>
      <c r="I285" s="44">
        <v>30.085</v>
      </c>
      <c r="J285" s="44">
        <v>68.391</v>
      </c>
      <c r="K285" s="61">
        <v>300.259</v>
      </c>
      <c r="L285" s="6"/>
      <c r="M285" s="6"/>
      <c r="N285" s="6"/>
      <c r="O285" s="6"/>
    </row>
    <row r="286" spans="1:15" ht="15.75">
      <c r="A286" s="45">
        <f t="shared" si="9"/>
        <v>2096</v>
      </c>
      <c r="B286" s="44">
        <f t="shared" si="10"/>
        <v>427.491</v>
      </c>
      <c r="C286" s="44">
        <v>0.684</v>
      </c>
      <c r="D286" s="44">
        <v>0.531</v>
      </c>
      <c r="E286" s="44">
        <v>1.253</v>
      </c>
      <c r="F286" s="44">
        <v>2.737</v>
      </c>
      <c r="G286" s="44">
        <v>7.933</v>
      </c>
      <c r="H286" s="44">
        <v>15.231</v>
      </c>
      <c r="I286" s="44">
        <v>30.158</v>
      </c>
      <c r="J286" s="44">
        <v>68.312</v>
      </c>
      <c r="K286" s="61">
        <v>300.652</v>
      </c>
      <c r="L286" s="6"/>
      <c r="M286" s="6"/>
      <c r="N286" s="6"/>
      <c r="O286" s="6"/>
    </row>
    <row r="287" spans="1:15" ht="15.75">
      <c r="A287" s="45">
        <f t="shared" si="9"/>
        <v>2097</v>
      </c>
      <c r="B287" s="44">
        <f t="shared" si="10"/>
        <v>427.61800000000005</v>
      </c>
      <c r="C287" s="44">
        <v>0.684</v>
      </c>
      <c r="D287" s="44">
        <v>0.531</v>
      </c>
      <c r="E287" s="44">
        <v>1.253</v>
      </c>
      <c r="F287" s="44">
        <v>2.737</v>
      </c>
      <c r="G287" s="44">
        <v>7.93</v>
      </c>
      <c r="H287" s="44">
        <v>15.214</v>
      </c>
      <c r="I287" s="44">
        <v>30.229</v>
      </c>
      <c r="J287" s="44">
        <v>68.25</v>
      </c>
      <c r="K287" s="61">
        <v>300.79</v>
      </c>
      <c r="L287" s="6"/>
      <c r="M287" s="6"/>
      <c r="N287" s="6"/>
      <c r="O287" s="6"/>
    </row>
    <row r="288" spans="1:15" ht="15.75">
      <c r="A288" s="45">
        <f t="shared" si="9"/>
        <v>2098</v>
      </c>
      <c r="B288" s="44">
        <f t="shared" si="10"/>
        <v>427.65299999999996</v>
      </c>
      <c r="C288" s="44">
        <v>0.684</v>
      </c>
      <c r="D288" s="44">
        <v>0.531</v>
      </c>
      <c r="E288" s="44">
        <v>1.253</v>
      </c>
      <c r="F288" s="44">
        <v>2.737</v>
      </c>
      <c r="G288" s="44">
        <v>7.929</v>
      </c>
      <c r="H288" s="44">
        <v>15.199</v>
      </c>
      <c r="I288" s="44">
        <v>30.294</v>
      </c>
      <c r="J288" s="44">
        <v>68.208</v>
      </c>
      <c r="K288" s="61">
        <v>300.818</v>
      </c>
      <c r="L288" s="6"/>
      <c r="M288" s="6"/>
      <c r="N288" s="6"/>
      <c r="O288" s="6"/>
    </row>
    <row r="289" spans="1:15" ht="15.75">
      <c r="A289" s="45">
        <f t="shared" si="9"/>
        <v>2099</v>
      </c>
      <c r="B289" s="44">
        <f t="shared" si="10"/>
        <v>427.517</v>
      </c>
      <c r="C289" s="44">
        <v>0.684</v>
      </c>
      <c r="D289" s="44">
        <v>0.531</v>
      </c>
      <c r="E289" s="44">
        <v>1.253</v>
      </c>
      <c r="F289" s="44">
        <v>2.737</v>
      </c>
      <c r="G289" s="44">
        <v>7.929</v>
      </c>
      <c r="H289" s="44">
        <v>15.181</v>
      </c>
      <c r="I289" s="44">
        <v>30.353</v>
      </c>
      <c r="J289" s="44">
        <v>68.193</v>
      </c>
      <c r="K289" s="61">
        <v>300.656</v>
      </c>
      <c r="L289" s="6"/>
      <c r="M289" s="6"/>
      <c r="N289" s="6"/>
      <c r="O289" s="6"/>
    </row>
    <row r="290" spans="1:15" ht="16.5" thickBot="1">
      <c r="A290" s="46">
        <f t="shared" si="9"/>
        <v>2100</v>
      </c>
      <c r="B290" s="47">
        <f t="shared" si="10"/>
        <v>427.236</v>
      </c>
      <c r="C290" s="47">
        <v>0.684</v>
      </c>
      <c r="D290" s="47">
        <v>0.531</v>
      </c>
      <c r="E290" s="47">
        <v>1.253</v>
      </c>
      <c r="F290" s="47">
        <v>2.737</v>
      </c>
      <c r="G290" s="47">
        <v>7.929</v>
      </c>
      <c r="H290" s="47">
        <v>15.161</v>
      </c>
      <c r="I290" s="47">
        <v>30.401</v>
      </c>
      <c r="J290" s="47">
        <v>68.207</v>
      </c>
      <c r="K290" s="62">
        <v>300.333</v>
      </c>
      <c r="L290" s="6"/>
      <c r="M290" s="6"/>
      <c r="N290" s="6"/>
      <c r="O290" s="6"/>
    </row>
    <row r="291" spans="1:15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3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  <row r="363" spans="3:11" ht="15.75">
      <c r="C363" s="6"/>
      <c r="D363" s="6"/>
      <c r="E363" s="6"/>
      <c r="F363" s="6"/>
      <c r="G363" s="6"/>
      <c r="H363" s="6"/>
      <c r="I363" s="6"/>
      <c r="J363" s="6"/>
      <c r="K363" s="6"/>
    </row>
    <row r="364" spans="3:11" ht="15.75">
      <c r="C364" s="6"/>
      <c r="D364" s="6"/>
      <c r="E364" s="6"/>
      <c r="F364" s="6"/>
      <c r="G364" s="6"/>
      <c r="H364" s="6"/>
      <c r="I364" s="6"/>
      <c r="J364" s="6"/>
      <c r="K364" s="6"/>
    </row>
    <row r="365" spans="3:11" ht="15.75">
      <c r="C365" s="6"/>
      <c r="D365" s="6"/>
      <c r="E365" s="6"/>
      <c r="F365" s="6"/>
      <c r="G365" s="6"/>
      <c r="H365" s="6"/>
      <c r="I365" s="6"/>
      <c r="J365" s="6"/>
      <c r="K365" s="6"/>
    </row>
    <row r="366" spans="3:11" ht="15.75">
      <c r="C366" s="6"/>
      <c r="D366" s="6"/>
      <c r="E366" s="6"/>
      <c r="F366" s="6"/>
      <c r="G366" s="6"/>
      <c r="H366" s="6"/>
      <c r="I366" s="6"/>
      <c r="J366" s="6"/>
      <c r="K366" s="6"/>
    </row>
    <row r="367" spans="3:11" ht="15.75">
      <c r="C367" s="6"/>
      <c r="D367" s="6"/>
      <c r="E367" s="6"/>
      <c r="F367" s="6"/>
      <c r="G367" s="6"/>
      <c r="H367" s="6"/>
      <c r="I367" s="6"/>
      <c r="J367" s="6"/>
      <c r="K367" s="6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7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6384" width="10.25390625" style="2" customWidth="1"/>
  </cols>
  <sheetData>
    <row r="1" spans="1:15" s="1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thickTop="1">
      <c r="A5" s="180" t="s">
        <v>149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4"/>
      <c r="M5" s="4"/>
      <c r="N5" s="4"/>
      <c r="O5" s="4"/>
    </row>
    <row r="6" spans="1:15" ht="15.75">
      <c r="A6" s="34"/>
      <c r="B6" s="35"/>
      <c r="C6" s="36"/>
      <c r="D6" s="36"/>
      <c r="E6" s="36"/>
      <c r="F6" s="36"/>
      <c r="G6" s="36"/>
      <c r="H6" s="36"/>
      <c r="I6" s="36"/>
      <c r="J6" s="36"/>
      <c r="K6" s="37"/>
      <c r="L6" s="4"/>
      <c r="M6" s="4"/>
      <c r="N6" s="4"/>
      <c r="O6" s="4"/>
    </row>
    <row r="7" spans="1:15" ht="15.75">
      <c r="A7" s="99" t="s">
        <v>18</v>
      </c>
      <c r="B7" s="63" t="s">
        <v>9</v>
      </c>
      <c r="C7" s="63" t="s">
        <v>10</v>
      </c>
      <c r="D7" s="63" t="s">
        <v>11</v>
      </c>
      <c r="E7" s="63" t="s">
        <v>12</v>
      </c>
      <c r="F7" s="63" t="s">
        <v>13</v>
      </c>
      <c r="G7" s="63" t="s">
        <v>14</v>
      </c>
      <c r="H7" s="63" t="s">
        <v>15</v>
      </c>
      <c r="I7" s="63" t="s">
        <v>16</v>
      </c>
      <c r="J7" s="63" t="s">
        <v>17</v>
      </c>
      <c r="K7" s="64" t="s">
        <v>29</v>
      </c>
      <c r="L7" s="4"/>
      <c r="M7" s="4"/>
      <c r="N7" s="4"/>
      <c r="O7" s="4"/>
    </row>
    <row r="8" spans="1:15" s="1" customFormat="1" ht="30" customHeight="1">
      <c r="A8" s="100"/>
      <c r="B8" s="50" t="s">
        <v>20</v>
      </c>
      <c r="C8" s="50" t="s">
        <v>19</v>
      </c>
      <c r="D8" s="68" t="s">
        <v>21</v>
      </c>
      <c r="E8" s="68" t="s">
        <v>22</v>
      </c>
      <c r="F8" s="68" t="s">
        <v>23</v>
      </c>
      <c r="G8" s="68" t="s">
        <v>24</v>
      </c>
      <c r="H8" s="68" t="s">
        <v>25</v>
      </c>
      <c r="I8" s="68" t="s">
        <v>26</v>
      </c>
      <c r="J8" s="68" t="s">
        <v>27</v>
      </c>
      <c r="K8" s="69" t="s">
        <v>28</v>
      </c>
      <c r="L8" s="3"/>
      <c r="M8" s="3"/>
      <c r="N8" s="3"/>
      <c r="O8" s="3"/>
    </row>
    <row r="9" spans="1:15" s="1" customFormat="1" ht="0.75" customHeight="1">
      <c r="A9" s="81"/>
      <c r="B9" s="39"/>
      <c r="C9" s="39" t="s">
        <v>72</v>
      </c>
      <c r="D9" s="59" t="s">
        <v>73</v>
      </c>
      <c r="E9" s="59" t="s">
        <v>74</v>
      </c>
      <c r="F9" s="59" t="s">
        <v>75</v>
      </c>
      <c r="G9" s="59" t="s">
        <v>76</v>
      </c>
      <c r="H9" s="59" t="s">
        <v>77</v>
      </c>
      <c r="I9" s="59" t="s">
        <v>78</v>
      </c>
      <c r="J9" s="59" t="s">
        <v>79</v>
      </c>
      <c r="K9" s="60" t="s">
        <v>80</v>
      </c>
      <c r="L9" s="3"/>
      <c r="M9" s="3"/>
      <c r="N9" s="3"/>
      <c r="O9" s="3"/>
    </row>
    <row r="10" spans="1:15" s="1" customFormat="1" ht="15.75">
      <c r="A10" s="43">
        <f aca="true" t="shared" si="0" ref="A10:A72">A11-1</f>
        <v>1820</v>
      </c>
      <c r="B10" s="44">
        <f aca="true" t="shared" si="1" ref="B10:B73">SUM(C10:K10)</f>
        <v>357.69700000000006</v>
      </c>
      <c r="C10" s="42">
        <v>143.245</v>
      </c>
      <c r="D10" s="42">
        <v>20.716</v>
      </c>
      <c r="E10" s="42">
        <v>24.351</v>
      </c>
      <c r="F10" s="42">
        <v>21.985</v>
      </c>
      <c r="G10" s="42">
        <v>21.377</v>
      </c>
      <c r="H10" s="42">
        <v>27.541</v>
      </c>
      <c r="I10" s="42">
        <v>39.533</v>
      </c>
      <c r="J10" s="42">
        <v>39.005</v>
      </c>
      <c r="K10" s="82">
        <v>19.944</v>
      </c>
      <c r="L10" s="3"/>
      <c r="M10" s="3"/>
      <c r="N10" s="3"/>
      <c r="O10" s="3"/>
    </row>
    <row r="11" spans="1:15" s="1" customFormat="1" ht="15.75">
      <c r="A11" s="43">
        <f t="shared" si="0"/>
        <v>1821</v>
      </c>
      <c r="B11" s="44">
        <f t="shared" si="1"/>
        <v>361.31</v>
      </c>
      <c r="C11" s="42">
        <v>144.814</v>
      </c>
      <c r="D11" s="42">
        <v>20.658</v>
      </c>
      <c r="E11" s="42">
        <v>24.543</v>
      </c>
      <c r="F11" s="42">
        <v>22.22</v>
      </c>
      <c r="G11" s="42">
        <v>21.662</v>
      </c>
      <c r="H11" s="42">
        <v>27.63</v>
      </c>
      <c r="I11" s="42">
        <v>39.819</v>
      </c>
      <c r="J11" s="42">
        <v>39.793</v>
      </c>
      <c r="K11" s="82">
        <v>20.171</v>
      </c>
      <c r="L11" s="3"/>
      <c r="M11" s="3"/>
      <c r="N11" s="3"/>
      <c r="O11" s="3"/>
    </row>
    <row r="12" spans="1:15" s="1" customFormat="1" ht="15.75">
      <c r="A12" s="43">
        <f t="shared" si="0"/>
        <v>1822</v>
      </c>
      <c r="B12" s="44">
        <f t="shared" si="1"/>
        <v>364.697</v>
      </c>
      <c r="C12" s="42">
        <v>146.18</v>
      </c>
      <c r="D12" s="42">
        <v>20.613</v>
      </c>
      <c r="E12" s="42">
        <v>24.714</v>
      </c>
      <c r="F12" s="42">
        <v>22.456</v>
      </c>
      <c r="G12" s="42">
        <v>21.946</v>
      </c>
      <c r="H12" s="42">
        <v>27.753</v>
      </c>
      <c r="I12" s="42">
        <v>40.084</v>
      </c>
      <c r="J12" s="42">
        <v>40.48</v>
      </c>
      <c r="K12" s="82">
        <v>20.471</v>
      </c>
      <c r="L12" s="3"/>
      <c r="M12" s="3"/>
      <c r="N12" s="3"/>
      <c r="O12" s="3"/>
    </row>
    <row r="13" spans="1:15" s="1" customFormat="1" ht="15.75">
      <c r="A13" s="43">
        <f t="shared" si="0"/>
        <v>1823</v>
      </c>
      <c r="B13" s="44">
        <f t="shared" si="1"/>
        <v>366.69899999999996</v>
      </c>
      <c r="C13" s="42">
        <v>146.179</v>
      </c>
      <c r="D13" s="42">
        <v>20.577</v>
      </c>
      <c r="E13" s="42">
        <v>24.862</v>
      </c>
      <c r="F13" s="42">
        <v>22.683</v>
      </c>
      <c r="G13" s="42">
        <v>22.236</v>
      </c>
      <c r="H13" s="42">
        <v>27.906</v>
      </c>
      <c r="I13" s="42">
        <v>40.324</v>
      </c>
      <c r="J13" s="42">
        <v>41.128</v>
      </c>
      <c r="K13" s="82">
        <v>20.804</v>
      </c>
      <c r="L13" s="3"/>
      <c r="M13" s="3"/>
      <c r="N13" s="3"/>
      <c r="O13" s="3"/>
    </row>
    <row r="14" spans="1:15" s="1" customFormat="1" ht="15.75">
      <c r="A14" s="43">
        <f t="shared" si="0"/>
        <v>1824</v>
      </c>
      <c r="B14" s="44">
        <f t="shared" si="1"/>
        <v>369.87300000000005</v>
      </c>
      <c r="C14" s="42">
        <v>147.374</v>
      </c>
      <c r="D14" s="42">
        <v>20.547</v>
      </c>
      <c r="E14" s="42">
        <v>24.988</v>
      </c>
      <c r="F14" s="42">
        <v>22.911</v>
      </c>
      <c r="G14" s="42">
        <v>22.524</v>
      </c>
      <c r="H14" s="42">
        <v>28.088</v>
      </c>
      <c r="I14" s="42">
        <v>40.533</v>
      </c>
      <c r="J14" s="42">
        <v>41.753</v>
      </c>
      <c r="K14" s="82">
        <v>21.155</v>
      </c>
      <c r="L14" s="3"/>
      <c r="M14" s="3"/>
      <c r="N14" s="3"/>
      <c r="O14" s="3"/>
    </row>
    <row r="15" spans="1:15" s="1" customFormat="1" ht="15.75">
      <c r="A15" s="43">
        <f t="shared" si="0"/>
        <v>1825</v>
      </c>
      <c r="B15" s="44">
        <f t="shared" si="1"/>
        <v>371.51</v>
      </c>
      <c r="C15" s="42">
        <v>147.079</v>
      </c>
      <c r="D15" s="42">
        <v>20.515</v>
      </c>
      <c r="E15" s="42">
        <v>25.093</v>
      </c>
      <c r="F15" s="42">
        <v>23.133</v>
      </c>
      <c r="G15" s="42">
        <v>22.813</v>
      </c>
      <c r="H15" s="42">
        <v>28.298</v>
      </c>
      <c r="I15" s="42">
        <v>40.707</v>
      </c>
      <c r="J15" s="42">
        <v>42.375</v>
      </c>
      <c r="K15" s="82">
        <v>21.497</v>
      </c>
      <c r="L15" s="3"/>
      <c r="M15" s="3"/>
      <c r="N15" s="3"/>
      <c r="O15" s="3"/>
    </row>
    <row r="16" spans="1:15" s="1" customFormat="1" ht="15.75">
      <c r="A16" s="43">
        <f t="shared" si="0"/>
        <v>1826</v>
      </c>
      <c r="B16" s="44">
        <f t="shared" si="1"/>
        <v>374.63199999999995</v>
      </c>
      <c r="C16" s="42">
        <v>148.302</v>
      </c>
      <c r="D16" s="42">
        <v>20.484</v>
      </c>
      <c r="E16" s="42">
        <v>25.169</v>
      </c>
      <c r="F16" s="42">
        <v>23.357</v>
      </c>
      <c r="G16" s="42">
        <v>23.099</v>
      </c>
      <c r="H16" s="42">
        <v>28.534</v>
      </c>
      <c r="I16" s="42">
        <v>40.876</v>
      </c>
      <c r="J16" s="42">
        <v>42.986</v>
      </c>
      <c r="K16" s="82">
        <v>21.825</v>
      </c>
      <c r="L16" s="3"/>
      <c r="M16" s="3"/>
      <c r="N16" s="3"/>
      <c r="O16" s="3"/>
    </row>
    <row r="17" spans="1:15" s="1" customFormat="1" ht="15.75">
      <c r="A17" s="43">
        <f t="shared" si="0"/>
        <v>1827</v>
      </c>
      <c r="B17" s="44">
        <f t="shared" si="1"/>
        <v>376.159</v>
      </c>
      <c r="C17" s="42">
        <v>147.979</v>
      </c>
      <c r="D17" s="42">
        <v>20.459</v>
      </c>
      <c r="E17" s="42">
        <v>25.214</v>
      </c>
      <c r="F17" s="42">
        <v>23.577</v>
      </c>
      <c r="G17" s="42">
        <v>23.38</v>
      </c>
      <c r="H17" s="42">
        <v>28.81</v>
      </c>
      <c r="I17" s="42">
        <v>41.041</v>
      </c>
      <c r="J17" s="42">
        <v>43.51</v>
      </c>
      <c r="K17" s="82">
        <v>22.189</v>
      </c>
      <c r="L17" s="3"/>
      <c r="M17" s="3"/>
      <c r="N17" s="3"/>
      <c r="O17" s="3"/>
    </row>
    <row r="18" spans="1:15" s="1" customFormat="1" ht="15.75">
      <c r="A18" s="43">
        <f t="shared" si="0"/>
        <v>1828</v>
      </c>
      <c r="B18" s="44">
        <f t="shared" si="1"/>
        <v>377.91900000000004</v>
      </c>
      <c r="C18" s="42">
        <v>147.925</v>
      </c>
      <c r="D18" s="42">
        <v>20.433</v>
      </c>
      <c r="E18" s="42">
        <v>25.231</v>
      </c>
      <c r="F18" s="42">
        <v>23.797</v>
      </c>
      <c r="G18" s="42">
        <v>23.664</v>
      </c>
      <c r="H18" s="42">
        <v>29.127</v>
      </c>
      <c r="I18" s="42">
        <v>41.195</v>
      </c>
      <c r="J18" s="42">
        <v>43.966</v>
      </c>
      <c r="K18" s="82">
        <v>22.581</v>
      </c>
      <c r="L18" s="3"/>
      <c r="M18" s="3"/>
      <c r="N18" s="3"/>
      <c r="O18" s="3"/>
    </row>
    <row r="19" spans="1:15" s="1" customFormat="1" ht="15.75">
      <c r="A19" s="43">
        <f t="shared" si="0"/>
        <v>1829</v>
      </c>
      <c r="B19" s="44">
        <f t="shared" si="1"/>
        <v>378.78400000000005</v>
      </c>
      <c r="C19" s="42">
        <v>147.029</v>
      </c>
      <c r="D19" s="42">
        <v>20.396</v>
      </c>
      <c r="E19" s="42">
        <v>25.216</v>
      </c>
      <c r="F19" s="42">
        <v>24.019</v>
      </c>
      <c r="G19" s="42">
        <v>23.944</v>
      </c>
      <c r="H19" s="42">
        <v>29.489</v>
      </c>
      <c r="I19" s="42">
        <v>41.334</v>
      </c>
      <c r="J19" s="42">
        <v>44.36</v>
      </c>
      <c r="K19" s="82">
        <v>22.997</v>
      </c>
      <c r="L19" s="3"/>
      <c r="M19" s="3"/>
      <c r="N19" s="3"/>
      <c r="O19" s="3"/>
    </row>
    <row r="20" spans="1:15" s="1" customFormat="1" ht="15.75">
      <c r="A20" s="43">
        <f t="shared" si="0"/>
        <v>1830</v>
      </c>
      <c r="B20" s="44">
        <f t="shared" si="1"/>
        <v>380.28999999999996</v>
      </c>
      <c r="C20" s="42">
        <v>146.853</v>
      </c>
      <c r="D20" s="42">
        <v>20.33</v>
      </c>
      <c r="E20" s="42">
        <v>25.175</v>
      </c>
      <c r="F20" s="42">
        <v>24.243</v>
      </c>
      <c r="G20" s="42">
        <v>24.222</v>
      </c>
      <c r="H20" s="42">
        <v>29.889</v>
      </c>
      <c r="I20" s="42">
        <v>41.448</v>
      </c>
      <c r="J20" s="42">
        <v>44.702</v>
      </c>
      <c r="K20" s="82">
        <v>23.428</v>
      </c>
      <c r="L20" s="3"/>
      <c r="M20" s="3"/>
      <c r="N20" s="3"/>
      <c r="O20" s="3"/>
    </row>
    <row r="21" spans="1:15" s="1" customFormat="1" ht="15.75">
      <c r="A21" s="43">
        <f t="shared" si="0"/>
        <v>1831</v>
      </c>
      <c r="B21" s="44">
        <f t="shared" si="1"/>
        <v>382.643</v>
      </c>
      <c r="C21" s="42">
        <v>147.428</v>
      </c>
      <c r="D21" s="42">
        <v>20.397</v>
      </c>
      <c r="E21" s="42">
        <v>25.125</v>
      </c>
      <c r="F21" s="42">
        <v>24.446</v>
      </c>
      <c r="G21" s="42">
        <v>24.496</v>
      </c>
      <c r="H21" s="42">
        <v>30.29</v>
      </c>
      <c r="I21" s="42">
        <v>41.585</v>
      </c>
      <c r="J21" s="42">
        <v>45.024</v>
      </c>
      <c r="K21" s="82">
        <v>23.852</v>
      </c>
      <c r="L21" s="3"/>
      <c r="M21" s="3"/>
      <c r="N21" s="3"/>
      <c r="O21" s="3"/>
    </row>
    <row r="22" spans="1:15" s="1" customFormat="1" ht="15.75">
      <c r="A22" s="43">
        <f t="shared" si="0"/>
        <v>1832</v>
      </c>
      <c r="B22" s="44">
        <f t="shared" si="1"/>
        <v>381.339</v>
      </c>
      <c r="C22" s="42">
        <v>144.374</v>
      </c>
      <c r="D22" s="42">
        <v>20.461</v>
      </c>
      <c r="E22" s="42">
        <v>25.084</v>
      </c>
      <c r="F22" s="42">
        <v>24.624</v>
      </c>
      <c r="G22" s="42">
        <v>24.77</v>
      </c>
      <c r="H22" s="42">
        <v>30.691</v>
      </c>
      <c r="I22" s="42">
        <v>41.772</v>
      </c>
      <c r="J22" s="42">
        <v>45.314</v>
      </c>
      <c r="K22" s="82">
        <v>24.249</v>
      </c>
      <c r="L22" s="3"/>
      <c r="M22" s="3"/>
      <c r="N22" s="3"/>
      <c r="O22" s="3"/>
    </row>
    <row r="23" spans="1:15" s="1" customFormat="1" ht="15.75">
      <c r="A23" s="43">
        <f t="shared" si="0"/>
        <v>1833</v>
      </c>
      <c r="B23" s="44">
        <f t="shared" si="1"/>
        <v>383.59400000000005</v>
      </c>
      <c r="C23" s="42">
        <v>144.884</v>
      </c>
      <c r="D23" s="42">
        <v>20.542</v>
      </c>
      <c r="E23" s="42">
        <v>25.053</v>
      </c>
      <c r="F23" s="42">
        <v>24.782</v>
      </c>
      <c r="G23" s="42">
        <v>25.038</v>
      </c>
      <c r="H23" s="42">
        <v>31.094</v>
      </c>
      <c r="I23" s="42">
        <v>42.009</v>
      </c>
      <c r="J23" s="42">
        <v>45.573</v>
      </c>
      <c r="K23" s="82">
        <v>24.619</v>
      </c>
      <c r="L23" s="3"/>
      <c r="M23" s="3"/>
      <c r="N23" s="3"/>
      <c r="O23" s="3"/>
    </row>
    <row r="24" spans="1:15" s="1" customFormat="1" ht="15.75">
      <c r="A24" s="43">
        <f t="shared" si="0"/>
        <v>1834</v>
      </c>
      <c r="B24" s="44">
        <f t="shared" si="1"/>
        <v>386.483</v>
      </c>
      <c r="C24" s="42">
        <v>146.044</v>
      </c>
      <c r="D24" s="42">
        <v>20.622</v>
      </c>
      <c r="E24" s="42">
        <v>25.027</v>
      </c>
      <c r="F24" s="42">
        <v>24.917</v>
      </c>
      <c r="G24" s="42">
        <v>25.302</v>
      </c>
      <c r="H24" s="42">
        <v>31.499</v>
      </c>
      <c r="I24" s="42">
        <v>42.295</v>
      </c>
      <c r="J24" s="42">
        <v>45.801</v>
      </c>
      <c r="K24" s="82">
        <v>24.976</v>
      </c>
      <c r="L24" s="3"/>
      <c r="M24" s="3"/>
      <c r="N24" s="3"/>
      <c r="O24" s="3"/>
    </row>
    <row r="25" spans="1:15" s="1" customFormat="1" ht="15.75">
      <c r="A25" s="43">
        <f t="shared" si="0"/>
        <v>1835</v>
      </c>
      <c r="B25" s="44">
        <f t="shared" si="1"/>
        <v>389.19800000000004</v>
      </c>
      <c r="C25" s="42">
        <v>146.975</v>
      </c>
      <c r="D25" s="42">
        <v>20.778</v>
      </c>
      <c r="E25" s="42">
        <v>25.002</v>
      </c>
      <c r="F25" s="42">
        <v>25.03</v>
      </c>
      <c r="G25" s="42">
        <v>25.565</v>
      </c>
      <c r="H25" s="42">
        <v>31.903</v>
      </c>
      <c r="I25" s="42">
        <v>42.627</v>
      </c>
      <c r="J25" s="42">
        <v>45.999</v>
      </c>
      <c r="K25" s="82">
        <v>25.319</v>
      </c>
      <c r="L25" s="3"/>
      <c r="M25" s="3"/>
      <c r="N25" s="3"/>
      <c r="O25" s="3"/>
    </row>
    <row r="26" spans="1:15" s="1" customFormat="1" ht="15.75">
      <c r="A26" s="43">
        <f t="shared" si="0"/>
        <v>1836</v>
      </c>
      <c r="B26" s="44">
        <f t="shared" si="1"/>
        <v>390.39</v>
      </c>
      <c r="C26" s="42">
        <v>146.498</v>
      </c>
      <c r="D26" s="42">
        <v>20.852</v>
      </c>
      <c r="E26" s="42">
        <v>24.976</v>
      </c>
      <c r="F26" s="42">
        <v>25.117</v>
      </c>
      <c r="G26" s="42">
        <v>25.825</v>
      </c>
      <c r="H26" s="42">
        <v>32.303</v>
      </c>
      <c r="I26" s="42">
        <v>42.997</v>
      </c>
      <c r="J26" s="42">
        <v>46.19</v>
      </c>
      <c r="K26" s="82">
        <v>25.632</v>
      </c>
      <c r="L26" s="3"/>
      <c r="M26" s="3"/>
      <c r="N26" s="3"/>
      <c r="O26" s="3"/>
    </row>
    <row r="27" spans="1:15" s="1" customFormat="1" ht="15.75">
      <c r="A27" s="43">
        <f t="shared" si="0"/>
        <v>1837</v>
      </c>
      <c r="B27" s="44">
        <f t="shared" si="1"/>
        <v>389.354</v>
      </c>
      <c r="C27" s="42">
        <v>143.76</v>
      </c>
      <c r="D27" s="42">
        <v>20.975</v>
      </c>
      <c r="E27" s="42">
        <v>24.96</v>
      </c>
      <c r="F27" s="42">
        <v>25.173</v>
      </c>
      <c r="G27" s="42">
        <v>26.083</v>
      </c>
      <c r="H27" s="42">
        <v>32.703</v>
      </c>
      <c r="I27" s="42">
        <v>43.424</v>
      </c>
      <c r="J27" s="42">
        <v>46.372</v>
      </c>
      <c r="K27" s="82">
        <v>25.904</v>
      </c>
      <c r="L27" s="3"/>
      <c r="M27" s="3"/>
      <c r="N27" s="3"/>
      <c r="O27" s="3"/>
    </row>
    <row r="28" spans="1:15" s="1" customFormat="1" ht="15.75">
      <c r="A28" s="43">
        <f t="shared" si="0"/>
        <v>1838</v>
      </c>
      <c r="B28" s="44">
        <f t="shared" si="1"/>
        <v>390.884</v>
      </c>
      <c r="C28" s="42">
        <v>143.62</v>
      </c>
      <c r="D28" s="42">
        <v>21.073</v>
      </c>
      <c r="E28" s="42">
        <v>24.946</v>
      </c>
      <c r="F28" s="42">
        <v>25.204</v>
      </c>
      <c r="G28" s="42">
        <v>26.344</v>
      </c>
      <c r="H28" s="42">
        <v>33.1</v>
      </c>
      <c r="I28" s="42">
        <v>43.914</v>
      </c>
      <c r="J28" s="42">
        <v>46.54</v>
      </c>
      <c r="K28" s="82">
        <v>26.143</v>
      </c>
      <c r="L28" s="3"/>
      <c r="M28" s="3"/>
      <c r="N28" s="3"/>
      <c r="O28" s="3"/>
    </row>
    <row r="29" spans="1:15" s="1" customFormat="1" ht="15.75">
      <c r="A29" s="43">
        <f t="shared" si="0"/>
        <v>1839</v>
      </c>
      <c r="B29" s="44">
        <f t="shared" si="1"/>
        <v>392.05699999999996</v>
      </c>
      <c r="C29" s="42">
        <v>143.111</v>
      </c>
      <c r="D29" s="42">
        <v>21.21</v>
      </c>
      <c r="E29" s="42">
        <v>24.92</v>
      </c>
      <c r="F29" s="42">
        <v>25.205</v>
      </c>
      <c r="G29" s="42">
        <v>26.603</v>
      </c>
      <c r="H29" s="42">
        <v>33.493</v>
      </c>
      <c r="I29" s="42">
        <v>44.46</v>
      </c>
      <c r="J29" s="42">
        <v>46.687</v>
      </c>
      <c r="K29" s="82">
        <v>26.368</v>
      </c>
      <c r="L29" s="3"/>
      <c r="M29" s="3"/>
      <c r="N29" s="3"/>
      <c r="O29" s="3"/>
    </row>
    <row r="30" spans="1:15" s="1" customFormat="1" ht="15.75">
      <c r="A30" s="43">
        <f t="shared" si="0"/>
        <v>1840</v>
      </c>
      <c r="B30" s="44">
        <f t="shared" si="1"/>
        <v>393.069</v>
      </c>
      <c r="C30" s="42">
        <v>142.476</v>
      </c>
      <c r="D30" s="42">
        <v>21.352</v>
      </c>
      <c r="E30" s="42">
        <v>24.86</v>
      </c>
      <c r="F30" s="42">
        <v>25.175</v>
      </c>
      <c r="G30" s="42">
        <v>26.866</v>
      </c>
      <c r="H30" s="42">
        <v>33.882</v>
      </c>
      <c r="I30" s="42">
        <v>45.066</v>
      </c>
      <c r="J30" s="42">
        <v>46.811</v>
      </c>
      <c r="K30" s="82">
        <v>26.581</v>
      </c>
      <c r="L30" s="3"/>
      <c r="M30" s="3"/>
      <c r="N30" s="3"/>
      <c r="O30" s="3"/>
    </row>
    <row r="31" spans="1:15" s="1" customFormat="1" ht="15.75">
      <c r="A31" s="43">
        <f t="shared" si="0"/>
        <v>1841</v>
      </c>
      <c r="B31" s="44">
        <f t="shared" si="1"/>
        <v>395.764</v>
      </c>
      <c r="C31" s="42">
        <v>143.507</v>
      </c>
      <c r="D31" s="42">
        <v>21.375</v>
      </c>
      <c r="E31" s="42">
        <v>24.947</v>
      </c>
      <c r="F31" s="42">
        <v>25.138</v>
      </c>
      <c r="G31" s="42">
        <v>27.105</v>
      </c>
      <c r="H31" s="42">
        <v>34.267</v>
      </c>
      <c r="I31" s="42">
        <v>45.666</v>
      </c>
      <c r="J31" s="42">
        <v>46.973</v>
      </c>
      <c r="K31" s="82">
        <v>26.786</v>
      </c>
      <c r="L31" s="3"/>
      <c r="M31" s="3"/>
      <c r="N31" s="3"/>
      <c r="O31" s="3"/>
    </row>
    <row r="32" spans="1:15" s="1" customFormat="1" ht="15.75">
      <c r="A32" s="43">
        <f t="shared" si="0"/>
        <v>1842</v>
      </c>
      <c r="B32" s="44">
        <f t="shared" si="1"/>
        <v>398.014</v>
      </c>
      <c r="C32" s="42">
        <v>144.061</v>
      </c>
      <c r="D32" s="42">
        <v>21.393</v>
      </c>
      <c r="E32" s="42">
        <v>25.045</v>
      </c>
      <c r="F32" s="42">
        <v>25.114</v>
      </c>
      <c r="G32" s="42">
        <v>27.326</v>
      </c>
      <c r="H32" s="42">
        <v>34.65</v>
      </c>
      <c r="I32" s="42">
        <v>46.27</v>
      </c>
      <c r="J32" s="42">
        <v>47.194</v>
      </c>
      <c r="K32" s="82">
        <v>26.961</v>
      </c>
      <c r="L32" s="3"/>
      <c r="M32" s="3"/>
      <c r="N32" s="3"/>
      <c r="O32" s="3"/>
    </row>
    <row r="33" spans="1:15" s="1" customFormat="1" ht="15.75">
      <c r="A33" s="43">
        <f t="shared" si="0"/>
        <v>1843</v>
      </c>
      <c r="B33" s="44">
        <f t="shared" si="1"/>
        <v>399.74699999999996</v>
      </c>
      <c r="C33" s="42">
        <v>144.164</v>
      </c>
      <c r="D33" s="42">
        <v>21.305</v>
      </c>
      <c r="E33" s="42">
        <v>25.165</v>
      </c>
      <c r="F33" s="42">
        <v>25.101</v>
      </c>
      <c r="G33" s="42">
        <v>27.519</v>
      </c>
      <c r="H33" s="42">
        <v>35.025</v>
      </c>
      <c r="I33" s="42">
        <v>46.878</v>
      </c>
      <c r="J33" s="42">
        <v>47.476</v>
      </c>
      <c r="K33" s="82">
        <v>27.114</v>
      </c>
      <c r="L33" s="3"/>
      <c r="M33" s="3"/>
      <c r="N33" s="3"/>
      <c r="O33" s="3"/>
    </row>
    <row r="34" spans="1:15" s="1" customFormat="1" ht="15.75">
      <c r="A34" s="43">
        <f t="shared" si="0"/>
        <v>1844</v>
      </c>
      <c r="B34" s="44">
        <f t="shared" si="1"/>
        <v>400.14599999999996</v>
      </c>
      <c r="C34" s="42">
        <v>142.853</v>
      </c>
      <c r="D34" s="42">
        <v>21.297</v>
      </c>
      <c r="E34" s="42">
        <v>25.268</v>
      </c>
      <c r="F34" s="42">
        <v>25.091</v>
      </c>
      <c r="G34" s="42">
        <v>27.692</v>
      </c>
      <c r="H34" s="42">
        <v>35.4</v>
      </c>
      <c r="I34" s="42">
        <v>47.486</v>
      </c>
      <c r="J34" s="42">
        <v>47.808</v>
      </c>
      <c r="K34" s="82">
        <v>27.251</v>
      </c>
      <c r="L34" s="3"/>
      <c r="M34" s="3"/>
      <c r="N34" s="3"/>
      <c r="O34" s="3"/>
    </row>
    <row r="35" spans="1:15" s="1" customFormat="1" ht="15.75">
      <c r="A35" s="43">
        <f t="shared" si="0"/>
        <v>1845</v>
      </c>
      <c r="B35" s="44">
        <f t="shared" si="1"/>
        <v>402.636</v>
      </c>
      <c r="C35" s="42">
        <v>143.57</v>
      </c>
      <c r="D35" s="42">
        <v>21.288</v>
      </c>
      <c r="E35" s="42">
        <v>25.413</v>
      </c>
      <c r="F35" s="42">
        <v>25.084</v>
      </c>
      <c r="G35" s="42">
        <v>27.843</v>
      </c>
      <c r="H35" s="42">
        <v>35.769</v>
      </c>
      <c r="I35" s="42">
        <v>48.095</v>
      </c>
      <c r="J35" s="42">
        <v>48.197</v>
      </c>
      <c r="K35" s="82">
        <v>27.377</v>
      </c>
      <c r="L35" s="3"/>
      <c r="M35" s="3"/>
      <c r="N35" s="3"/>
      <c r="O35" s="3"/>
    </row>
    <row r="36" spans="1:15" s="1" customFormat="1" ht="15.75">
      <c r="A36" s="43">
        <f t="shared" si="0"/>
        <v>1846</v>
      </c>
      <c r="B36" s="44">
        <f t="shared" si="1"/>
        <v>403.546</v>
      </c>
      <c r="C36" s="42">
        <v>142.682</v>
      </c>
      <c r="D36" s="42">
        <v>21.317</v>
      </c>
      <c r="E36" s="42">
        <v>25.546</v>
      </c>
      <c r="F36" s="42">
        <v>25.069</v>
      </c>
      <c r="G36" s="42">
        <v>27.966</v>
      </c>
      <c r="H36" s="42">
        <v>36.131</v>
      </c>
      <c r="I36" s="42">
        <v>48.694</v>
      </c>
      <c r="J36" s="42">
        <v>48.638</v>
      </c>
      <c r="K36" s="82">
        <v>27.503</v>
      </c>
      <c r="L36" s="3"/>
      <c r="M36" s="3"/>
      <c r="N36" s="3"/>
      <c r="O36" s="3"/>
    </row>
    <row r="37" spans="1:15" s="1" customFormat="1" ht="15.75">
      <c r="A37" s="43">
        <f t="shared" si="0"/>
        <v>1847</v>
      </c>
      <c r="B37" s="44">
        <f t="shared" si="1"/>
        <v>401.036</v>
      </c>
      <c r="C37" s="42">
        <v>138.395</v>
      </c>
      <c r="D37" s="42">
        <v>21.258</v>
      </c>
      <c r="E37" s="42">
        <v>25.725</v>
      </c>
      <c r="F37" s="42">
        <v>25.068</v>
      </c>
      <c r="G37" s="42">
        <v>28.052</v>
      </c>
      <c r="H37" s="42">
        <v>36.497</v>
      </c>
      <c r="I37" s="42">
        <v>49.294</v>
      </c>
      <c r="J37" s="42">
        <v>49.144</v>
      </c>
      <c r="K37" s="82">
        <v>27.603</v>
      </c>
      <c r="L37" s="3"/>
      <c r="M37" s="3"/>
      <c r="N37" s="3"/>
      <c r="O37" s="3"/>
    </row>
    <row r="38" spans="1:15" s="1" customFormat="1" ht="15.75">
      <c r="A38" s="43">
        <f t="shared" si="0"/>
        <v>1848</v>
      </c>
      <c r="B38" s="44">
        <f t="shared" si="1"/>
        <v>402.874</v>
      </c>
      <c r="C38" s="42">
        <v>138.437</v>
      </c>
      <c r="D38" s="42">
        <v>21.217</v>
      </c>
      <c r="E38" s="42">
        <v>25.888</v>
      </c>
      <c r="F38" s="42">
        <v>25.07</v>
      </c>
      <c r="G38" s="42">
        <v>28.106</v>
      </c>
      <c r="H38" s="42">
        <v>36.857</v>
      </c>
      <c r="I38" s="42">
        <v>49.89</v>
      </c>
      <c r="J38" s="42">
        <v>49.713</v>
      </c>
      <c r="K38" s="82">
        <v>27.696</v>
      </c>
      <c r="L38" s="3"/>
      <c r="M38" s="3"/>
      <c r="N38" s="3"/>
      <c r="O38" s="3"/>
    </row>
    <row r="39" spans="1:15" s="1" customFormat="1" ht="15.75">
      <c r="A39" s="43">
        <f t="shared" si="0"/>
        <v>1849</v>
      </c>
      <c r="B39" s="44">
        <f t="shared" si="1"/>
        <v>407.40599999999995</v>
      </c>
      <c r="C39" s="42">
        <v>141.161</v>
      </c>
      <c r="D39" s="42">
        <v>21.174</v>
      </c>
      <c r="E39" s="42">
        <v>26.067</v>
      </c>
      <c r="F39" s="42">
        <v>25.055</v>
      </c>
      <c r="G39" s="42">
        <v>28.129</v>
      </c>
      <c r="H39" s="42">
        <v>37.222</v>
      </c>
      <c r="I39" s="42">
        <v>50.483</v>
      </c>
      <c r="J39" s="42">
        <v>50.34</v>
      </c>
      <c r="K39" s="82">
        <v>27.775</v>
      </c>
      <c r="L39" s="3"/>
      <c r="M39" s="3"/>
      <c r="N39" s="3"/>
      <c r="O39" s="3"/>
    </row>
    <row r="40" spans="1:15" s="1" customFormat="1" ht="15.75">
      <c r="A40" s="43">
        <f t="shared" si="0"/>
        <v>1850</v>
      </c>
      <c r="B40" s="44">
        <f t="shared" si="1"/>
        <v>393.27900000000005</v>
      </c>
      <c r="C40" s="42">
        <v>140.31</v>
      </c>
      <c r="D40" s="42">
        <v>21.133</v>
      </c>
      <c r="E40" s="42">
        <v>24.081</v>
      </c>
      <c r="F40" s="42">
        <v>22.726</v>
      </c>
      <c r="G40" s="42">
        <v>25.557</v>
      </c>
      <c r="H40" s="42">
        <v>34.173</v>
      </c>
      <c r="I40" s="42">
        <v>46.422</v>
      </c>
      <c r="J40" s="42">
        <v>51.026</v>
      </c>
      <c r="K40" s="82">
        <v>27.851</v>
      </c>
      <c r="L40" s="3"/>
      <c r="M40" s="3"/>
      <c r="N40" s="3"/>
      <c r="O40" s="3"/>
    </row>
    <row r="41" spans="1:15" s="1" customFormat="1" ht="15.75">
      <c r="A41" s="43">
        <f t="shared" si="0"/>
        <v>1851</v>
      </c>
      <c r="B41" s="44">
        <f t="shared" si="1"/>
        <v>396.136</v>
      </c>
      <c r="C41" s="42">
        <v>141.14</v>
      </c>
      <c r="D41" s="42">
        <v>21.057</v>
      </c>
      <c r="E41" s="42">
        <v>24.126</v>
      </c>
      <c r="F41" s="42">
        <v>22.86</v>
      </c>
      <c r="G41" s="42">
        <v>25.564</v>
      </c>
      <c r="H41" s="42">
        <v>34.546</v>
      </c>
      <c r="I41" s="42">
        <v>47.13</v>
      </c>
      <c r="J41" s="42">
        <v>51.735</v>
      </c>
      <c r="K41" s="82">
        <v>27.978</v>
      </c>
      <c r="L41" s="3"/>
      <c r="M41" s="3"/>
      <c r="N41" s="3"/>
      <c r="O41" s="3"/>
    </row>
    <row r="42" spans="1:15" s="1" customFormat="1" ht="15.75">
      <c r="A42" s="43">
        <f t="shared" si="0"/>
        <v>1852</v>
      </c>
      <c r="B42" s="44">
        <f t="shared" si="1"/>
        <v>396.24299999999994</v>
      </c>
      <c r="C42" s="42">
        <v>139.705</v>
      </c>
      <c r="D42" s="42">
        <v>20.834</v>
      </c>
      <c r="E42" s="42">
        <v>24.122</v>
      </c>
      <c r="F42" s="42">
        <v>22.921</v>
      </c>
      <c r="G42" s="42">
        <v>25.505</v>
      </c>
      <c r="H42" s="42">
        <v>34.785</v>
      </c>
      <c r="I42" s="42">
        <v>47.752</v>
      </c>
      <c r="J42" s="42">
        <v>52.476</v>
      </c>
      <c r="K42" s="82">
        <v>28.143</v>
      </c>
      <c r="L42" s="3"/>
      <c r="M42" s="3"/>
      <c r="N42" s="3"/>
      <c r="O42" s="3"/>
    </row>
    <row r="43" spans="1:15" s="1" customFormat="1" ht="15.75">
      <c r="A43" s="43">
        <f t="shared" si="0"/>
        <v>1853</v>
      </c>
      <c r="B43" s="44">
        <f t="shared" si="1"/>
        <v>394.4699999999999</v>
      </c>
      <c r="C43" s="42">
        <v>136.308</v>
      </c>
      <c r="D43" s="42">
        <v>20.773</v>
      </c>
      <c r="E43" s="42">
        <v>23.981</v>
      </c>
      <c r="F43" s="42">
        <v>23.004</v>
      </c>
      <c r="G43" s="42">
        <v>25.453</v>
      </c>
      <c r="H43" s="42">
        <v>34.995</v>
      </c>
      <c r="I43" s="42">
        <v>48.361</v>
      </c>
      <c r="J43" s="42">
        <v>53.25</v>
      </c>
      <c r="K43" s="82">
        <v>28.345</v>
      </c>
      <c r="L43" s="3"/>
      <c r="M43" s="3"/>
      <c r="N43" s="3"/>
      <c r="O43" s="3"/>
    </row>
    <row r="44" spans="1:15" s="1" customFormat="1" ht="15.75">
      <c r="A44" s="43">
        <f t="shared" si="0"/>
        <v>1854</v>
      </c>
      <c r="B44" s="44">
        <f t="shared" si="1"/>
        <v>393.238</v>
      </c>
      <c r="C44" s="42">
        <v>133.453</v>
      </c>
      <c r="D44" s="42">
        <v>20.618</v>
      </c>
      <c r="E44" s="42">
        <v>23.928</v>
      </c>
      <c r="F44" s="42">
        <v>23.061</v>
      </c>
      <c r="G44" s="42">
        <v>25.407</v>
      </c>
      <c r="H44" s="42">
        <v>35.175</v>
      </c>
      <c r="I44" s="42">
        <v>48.963</v>
      </c>
      <c r="J44" s="42">
        <v>54.049</v>
      </c>
      <c r="K44" s="82">
        <v>28.584</v>
      </c>
      <c r="L44" s="3"/>
      <c r="M44" s="3"/>
      <c r="N44" s="3"/>
      <c r="O44" s="3"/>
    </row>
    <row r="45" spans="1:15" s="1" customFormat="1" ht="15.75">
      <c r="A45" s="43">
        <f t="shared" si="0"/>
        <v>1855</v>
      </c>
      <c r="B45" s="44">
        <f t="shared" si="1"/>
        <v>391.05600000000004</v>
      </c>
      <c r="C45" s="42">
        <v>129.654</v>
      </c>
      <c r="D45" s="42">
        <v>20.403</v>
      </c>
      <c r="E45" s="42">
        <v>23.863</v>
      </c>
      <c r="F45" s="42">
        <v>23.166</v>
      </c>
      <c r="G45" s="42">
        <v>25.36</v>
      </c>
      <c r="H45" s="42">
        <v>35.328</v>
      </c>
      <c r="I45" s="42">
        <v>49.551</v>
      </c>
      <c r="J45" s="42">
        <v>54.874</v>
      </c>
      <c r="K45" s="82">
        <v>28.857</v>
      </c>
      <c r="L45" s="3"/>
      <c r="M45" s="3"/>
      <c r="N45" s="3"/>
      <c r="O45" s="3"/>
    </row>
    <row r="46" spans="1:15" s="1" customFormat="1" ht="15.75">
      <c r="A46" s="43">
        <f t="shared" si="0"/>
        <v>1856</v>
      </c>
      <c r="B46" s="44">
        <f t="shared" si="1"/>
        <v>393.88199999999995</v>
      </c>
      <c r="C46" s="42">
        <v>130.804</v>
      </c>
      <c r="D46" s="42">
        <v>20.22</v>
      </c>
      <c r="E46" s="42">
        <v>23.85</v>
      </c>
      <c r="F46" s="42">
        <v>23.247</v>
      </c>
      <c r="G46" s="42">
        <v>25.31</v>
      </c>
      <c r="H46" s="42">
        <v>35.442</v>
      </c>
      <c r="I46" s="42">
        <v>50.128</v>
      </c>
      <c r="J46" s="42">
        <v>55.722</v>
      </c>
      <c r="K46" s="82">
        <v>29.159</v>
      </c>
      <c r="L46" s="3"/>
      <c r="M46" s="3"/>
      <c r="N46" s="3"/>
      <c r="O46" s="3"/>
    </row>
    <row r="47" spans="1:15" s="1" customFormat="1" ht="15.75">
      <c r="A47" s="43">
        <f t="shared" si="0"/>
        <v>1857</v>
      </c>
      <c r="B47" s="44">
        <f t="shared" si="1"/>
        <v>394.76800000000003</v>
      </c>
      <c r="C47" s="42">
        <v>130.054</v>
      </c>
      <c r="D47" s="42">
        <v>20.016</v>
      </c>
      <c r="E47" s="42">
        <v>23.76</v>
      </c>
      <c r="F47" s="42">
        <v>23.378</v>
      </c>
      <c r="G47" s="42">
        <v>25.272</v>
      </c>
      <c r="H47" s="42">
        <v>35.514</v>
      </c>
      <c r="I47" s="42">
        <v>50.703</v>
      </c>
      <c r="J47" s="42">
        <v>56.589</v>
      </c>
      <c r="K47" s="82">
        <v>29.482</v>
      </c>
      <c r="L47" s="3"/>
      <c r="M47" s="3"/>
      <c r="N47" s="3"/>
      <c r="O47" s="3"/>
    </row>
    <row r="48" spans="1:15" s="1" customFormat="1" ht="15.75">
      <c r="A48" s="43">
        <f t="shared" si="0"/>
        <v>1858</v>
      </c>
      <c r="B48" s="44">
        <f t="shared" si="1"/>
        <v>397.147</v>
      </c>
      <c r="C48" s="42">
        <v>130.916</v>
      </c>
      <c r="D48" s="42">
        <v>19.786</v>
      </c>
      <c r="E48" s="42">
        <v>23.619</v>
      </c>
      <c r="F48" s="42">
        <v>23.478</v>
      </c>
      <c r="G48" s="42">
        <v>25.237</v>
      </c>
      <c r="H48" s="42">
        <v>35.539</v>
      </c>
      <c r="I48" s="42">
        <v>51.271</v>
      </c>
      <c r="J48" s="42">
        <v>57.474</v>
      </c>
      <c r="K48" s="82">
        <v>29.827</v>
      </c>
      <c r="L48" s="3"/>
      <c r="M48" s="3"/>
      <c r="N48" s="3"/>
      <c r="O48" s="3"/>
    </row>
    <row r="49" spans="1:15" s="1" customFormat="1" ht="15.75">
      <c r="A49" s="43">
        <f t="shared" si="0"/>
        <v>1859</v>
      </c>
      <c r="B49" s="44">
        <f t="shared" si="1"/>
        <v>401.42</v>
      </c>
      <c r="C49" s="42">
        <v>133.605</v>
      </c>
      <c r="D49" s="42">
        <v>19.582</v>
      </c>
      <c r="E49" s="42">
        <v>23.509</v>
      </c>
      <c r="F49" s="42">
        <v>23.608</v>
      </c>
      <c r="G49" s="42">
        <v>25.192</v>
      </c>
      <c r="H49" s="42">
        <v>35.522</v>
      </c>
      <c r="I49" s="42">
        <v>51.838</v>
      </c>
      <c r="J49" s="42">
        <v>58.377</v>
      </c>
      <c r="K49" s="82">
        <v>30.187</v>
      </c>
      <c r="L49" s="3"/>
      <c r="M49" s="3"/>
      <c r="N49" s="3"/>
      <c r="O49" s="3"/>
    </row>
    <row r="50" spans="1:15" s="1" customFormat="1" ht="15.75">
      <c r="A50" s="43">
        <f t="shared" si="0"/>
        <v>1860</v>
      </c>
      <c r="B50" s="44">
        <f t="shared" si="1"/>
        <v>400.17500000000007</v>
      </c>
      <c r="C50" s="42">
        <v>130.692</v>
      </c>
      <c r="D50" s="42">
        <v>19.485</v>
      </c>
      <c r="E50" s="42">
        <v>23.42</v>
      </c>
      <c r="F50" s="42">
        <v>23.748</v>
      </c>
      <c r="G50" s="42">
        <v>25.114</v>
      </c>
      <c r="H50" s="42">
        <v>35.455</v>
      </c>
      <c r="I50" s="42">
        <v>52.407</v>
      </c>
      <c r="J50" s="42">
        <v>59.292</v>
      </c>
      <c r="K50" s="82">
        <v>30.562</v>
      </c>
      <c r="L50" s="3"/>
      <c r="M50" s="3"/>
      <c r="N50" s="3"/>
      <c r="O50" s="3"/>
    </row>
    <row r="51" spans="1:15" s="1" customFormat="1" ht="15.75">
      <c r="A51" s="43">
        <f t="shared" si="0"/>
        <v>1861</v>
      </c>
      <c r="B51" s="44">
        <f t="shared" si="1"/>
        <v>401.502</v>
      </c>
      <c r="C51" s="42">
        <v>130.448</v>
      </c>
      <c r="D51" s="42">
        <v>19.32</v>
      </c>
      <c r="E51" s="42">
        <v>23.318</v>
      </c>
      <c r="F51" s="42">
        <v>23.741</v>
      </c>
      <c r="G51" s="42">
        <v>25.196</v>
      </c>
      <c r="H51" s="42">
        <v>35.373</v>
      </c>
      <c r="I51" s="42">
        <v>52.938</v>
      </c>
      <c r="J51" s="42">
        <v>60.194</v>
      </c>
      <c r="K51" s="82">
        <v>30.974</v>
      </c>
      <c r="L51" s="3"/>
      <c r="M51" s="3"/>
      <c r="N51" s="3"/>
      <c r="O51" s="3"/>
    </row>
    <row r="52" spans="1:15" s="1" customFormat="1" ht="15.75">
      <c r="A52" s="43">
        <f t="shared" si="0"/>
        <v>1862</v>
      </c>
      <c r="B52" s="44">
        <f t="shared" si="1"/>
        <v>402.9340000000001</v>
      </c>
      <c r="C52" s="42">
        <v>130.281</v>
      </c>
      <c r="D52" s="42">
        <v>19.156</v>
      </c>
      <c r="E52" s="42">
        <v>23.236</v>
      </c>
      <c r="F52" s="42">
        <v>23.755</v>
      </c>
      <c r="G52" s="42">
        <v>25.276</v>
      </c>
      <c r="H52" s="42">
        <v>35.309</v>
      </c>
      <c r="I52" s="42">
        <v>53.422</v>
      </c>
      <c r="J52" s="42">
        <v>61.082</v>
      </c>
      <c r="K52" s="82">
        <v>31.417</v>
      </c>
      <c r="L52" s="3"/>
      <c r="M52" s="3"/>
      <c r="N52" s="3"/>
      <c r="O52" s="3"/>
    </row>
    <row r="53" spans="1:15" s="1" customFormat="1" ht="15.75">
      <c r="A53" s="43">
        <f t="shared" si="0"/>
        <v>1863</v>
      </c>
      <c r="B53" s="44">
        <f t="shared" si="1"/>
        <v>405.146</v>
      </c>
      <c r="C53" s="42">
        <v>130.885</v>
      </c>
      <c r="D53" s="42">
        <v>19.025</v>
      </c>
      <c r="E53" s="42">
        <v>23.277</v>
      </c>
      <c r="F53" s="42">
        <v>23.633</v>
      </c>
      <c r="G53" s="42">
        <v>25.373</v>
      </c>
      <c r="H53" s="42">
        <v>35.251</v>
      </c>
      <c r="I53" s="42">
        <v>53.862</v>
      </c>
      <c r="J53" s="42">
        <v>61.955</v>
      </c>
      <c r="K53" s="82">
        <v>31.885</v>
      </c>
      <c r="L53" s="3"/>
      <c r="M53" s="3"/>
      <c r="N53" s="3"/>
      <c r="O53" s="3"/>
    </row>
    <row r="54" spans="1:15" s="1" customFormat="1" ht="15.75">
      <c r="A54" s="43">
        <f t="shared" si="0"/>
        <v>1864</v>
      </c>
      <c r="B54" s="44">
        <f t="shared" si="1"/>
        <v>405.85200000000003</v>
      </c>
      <c r="C54" s="42">
        <v>130.098</v>
      </c>
      <c r="D54" s="42">
        <v>18.823</v>
      </c>
      <c r="E54" s="42">
        <v>23.243</v>
      </c>
      <c r="F54" s="42">
        <v>23.599</v>
      </c>
      <c r="G54" s="42">
        <v>25.449</v>
      </c>
      <c r="H54" s="42">
        <v>35.199</v>
      </c>
      <c r="I54" s="42">
        <v>54.257</v>
      </c>
      <c r="J54" s="42">
        <v>62.814</v>
      </c>
      <c r="K54" s="82">
        <v>32.37</v>
      </c>
      <c r="L54" s="3"/>
      <c r="M54" s="3"/>
      <c r="N54" s="3"/>
      <c r="O54" s="3"/>
    </row>
    <row r="55" spans="1:15" s="1" customFormat="1" ht="15.75">
      <c r="A55" s="43">
        <f t="shared" si="0"/>
        <v>1865</v>
      </c>
      <c r="B55" s="44">
        <f t="shared" si="1"/>
        <v>406.478</v>
      </c>
      <c r="C55" s="42">
        <v>129.302</v>
      </c>
      <c r="D55" s="42">
        <v>18.618</v>
      </c>
      <c r="E55" s="42">
        <v>23.133</v>
      </c>
      <c r="F55" s="42">
        <v>23.56</v>
      </c>
      <c r="G55" s="42">
        <v>25.573</v>
      </c>
      <c r="H55" s="42">
        <v>35.143</v>
      </c>
      <c r="I55" s="42">
        <v>54.606</v>
      </c>
      <c r="J55" s="42">
        <v>63.669</v>
      </c>
      <c r="K55" s="82">
        <v>32.874</v>
      </c>
      <c r="L55" s="3"/>
      <c r="M55" s="3"/>
      <c r="N55" s="3"/>
      <c r="O55" s="3"/>
    </row>
    <row r="56" spans="1:15" s="1" customFormat="1" ht="15.75">
      <c r="A56" s="43">
        <f t="shared" si="0"/>
        <v>1866</v>
      </c>
      <c r="B56" s="44">
        <f t="shared" si="1"/>
        <v>407.043</v>
      </c>
      <c r="C56" s="42">
        <v>128.512</v>
      </c>
      <c r="D56" s="42">
        <v>18.345</v>
      </c>
      <c r="E56" s="42">
        <v>23.055</v>
      </c>
      <c r="F56" s="42">
        <v>23.571</v>
      </c>
      <c r="G56" s="42">
        <v>25.68</v>
      </c>
      <c r="H56" s="42">
        <v>35.087</v>
      </c>
      <c r="I56" s="42">
        <v>54.898</v>
      </c>
      <c r="J56" s="42">
        <v>64.51</v>
      </c>
      <c r="K56" s="82">
        <v>33.385</v>
      </c>
      <c r="L56" s="3"/>
      <c r="M56" s="3"/>
      <c r="N56" s="3"/>
      <c r="O56" s="3"/>
    </row>
    <row r="57" spans="1:15" s="1" customFormat="1" ht="15.75">
      <c r="A57" s="43">
        <f t="shared" si="0"/>
        <v>1867</v>
      </c>
      <c r="B57" s="44">
        <f t="shared" si="1"/>
        <v>407.371</v>
      </c>
      <c r="C57" s="42">
        <v>127.452</v>
      </c>
      <c r="D57" s="42">
        <v>18.185</v>
      </c>
      <c r="E57" s="42">
        <v>22.97</v>
      </c>
      <c r="F57" s="42">
        <v>23.498</v>
      </c>
      <c r="G57" s="42">
        <v>25.84</v>
      </c>
      <c r="H57" s="42">
        <v>35.047</v>
      </c>
      <c r="I57" s="42">
        <v>55.126</v>
      </c>
      <c r="J57" s="42">
        <v>65.349</v>
      </c>
      <c r="K57" s="82">
        <v>33.904</v>
      </c>
      <c r="L57" s="3"/>
      <c r="M57" s="3"/>
      <c r="N57" s="3"/>
      <c r="O57" s="3"/>
    </row>
    <row r="58" spans="1:15" s="1" customFormat="1" ht="15.75">
      <c r="A58" s="43">
        <f t="shared" si="0"/>
        <v>1868</v>
      </c>
      <c r="B58" s="44">
        <f t="shared" si="1"/>
        <v>406.643</v>
      </c>
      <c r="C58" s="42">
        <v>125.395</v>
      </c>
      <c r="D58" s="42">
        <v>18.138</v>
      </c>
      <c r="E58" s="42">
        <v>22.843</v>
      </c>
      <c r="F58" s="42">
        <v>23.376</v>
      </c>
      <c r="G58" s="42">
        <v>25.983</v>
      </c>
      <c r="H58" s="42">
        <v>35.015</v>
      </c>
      <c r="I58" s="42">
        <v>55.287</v>
      </c>
      <c r="J58" s="42">
        <v>66.183</v>
      </c>
      <c r="K58" s="82">
        <v>34.423</v>
      </c>
      <c r="L58" s="3"/>
      <c r="M58" s="3"/>
      <c r="N58" s="3"/>
      <c r="O58" s="3"/>
    </row>
    <row r="59" spans="1:15" s="1" customFormat="1" ht="15.75">
      <c r="A59" s="43">
        <f t="shared" si="0"/>
        <v>1869</v>
      </c>
      <c r="B59" s="44">
        <f t="shared" si="1"/>
        <v>407.274</v>
      </c>
      <c r="C59" s="42">
        <v>124.681</v>
      </c>
      <c r="D59" s="42">
        <v>18.089</v>
      </c>
      <c r="E59" s="42">
        <v>22.745</v>
      </c>
      <c r="F59" s="42">
        <v>23.285</v>
      </c>
      <c r="G59" s="42">
        <v>26.153</v>
      </c>
      <c r="H59" s="42">
        <v>34.972</v>
      </c>
      <c r="I59" s="42">
        <v>55.385</v>
      </c>
      <c r="J59" s="42">
        <v>67.014</v>
      </c>
      <c r="K59" s="82">
        <v>34.95</v>
      </c>
      <c r="L59" s="3"/>
      <c r="M59" s="3"/>
      <c r="N59" s="3"/>
      <c r="O59" s="3"/>
    </row>
    <row r="60" spans="1:15" s="1" customFormat="1" ht="15.75">
      <c r="A60" s="43">
        <f t="shared" si="0"/>
        <v>1870</v>
      </c>
      <c r="B60" s="44">
        <f t="shared" si="1"/>
        <v>407.607</v>
      </c>
      <c r="C60" s="42">
        <v>123.638</v>
      </c>
      <c r="D60" s="42">
        <v>18.02</v>
      </c>
      <c r="E60" s="42">
        <v>22.755</v>
      </c>
      <c r="F60" s="42">
        <v>23.218</v>
      </c>
      <c r="G60" s="42">
        <v>26.357</v>
      </c>
      <c r="H60" s="42">
        <v>34.886</v>
      </c>
      <c r="I60" s="42">
        <v>55.402</v>
      </c>
      <c r="J60" s="42">
        <v>67.858</v>
      </c>
      <c r="K60" s="82">
        <v>35.473</v>
      </c>
      <c r="L60" s="3"/>
      <c r="M60" s="3"/>
      <c r="N60" s="3"/>
      <c r="O60" s="3"/>
    </row>
    <row r="61" spans="1:15" s="1" customFormat="1" ht="15.75">
      <c r="A61" s="43">
        <f t="shared" si="0"/>
        <v>1871</v>
      </c>
      <c r="B61" s="44">
        <f t="shared" si="1"/>
        <v>401.48600000000005</v>
      </c>
      <c r="C61" s="42">
        <v>133.882</v>
      </c>
      <c r="D61" s="42">
        <v>20.435</v>
      </c>
      <c r="E61" s="42">
        <v>21.365</v>
      </c>
      <c r="F61" s="42">
        <v>21.757</v>
      </c>
      <c r="G61" s="42">
        <v>24.8</v>
      </c>
      <c r="H61" s="42">
        <v>32.9</v>
      </c>
      <c r="I61" s="42">
        <v>46.809</v>
      </c>
      <c r="J61" s="42">
        <v>67.429</v>
      </c>
      <c r="K61" s="82">
        <v>32.109</v>
      </c>
      <c r="L61" s="3"/>
      <c r="M61" s="3"/>
      <c r="N61" s="3"/>
      <c r="O61" s="3"/>
    </row>
    <row r="62" spans="1:15" s="1" customFormat="1" ht="15.75">
      <c r="A62" s="43">
        <f t="shared" si="0"/>
        <v>1872</v>
      </c>
      <c r="B62" s="44">
        <f t="shared" si="1"/>
        <v>405.293</v>
      </c>
      <c r="C62" s="42">
        <v>136.433</v>
      </c>
      <c r="D62" s="42">
        <v>20.301</v>
      </c>
      <c r="E62" s="42">
        <v>21.323</v>
      </c>
      <c r="F62" s="42">
        <v>21.694</v>
      </c>
      <c r="G62" s="42">
        <v>24.841</v>
      </c>
      <c r="H62" s="42">
        <v>33.009</v>
      </c>
      <c r="I62" s="42">
        <v>47.001</v>
      </c>
      <c r="J62" s="42">
        <v>67.917</v>
      </c>
      <c r="K62" s="82">
        <v>32.774</v>
      </c>
      <c r="L62" s="3"/>
      <c r="M62" s="3"/>
      <c r="N62" s="3"/>
      <c r="O62" s="3"/>
    </row>
    <row r="63" spans="1:15" s="1" customFormat="1" ht="15.75">
      <c r="A63" s="43">
        <f t="shared" si="0"/>
        <v>1873</v>
      </c>
      <c r="B63" s="44">
        <f t="shared" si="1"/>
        <v>405.984</v>
      </c>
      <c r="C63" s="42">
        <v>135.857</v>
      </c>
      <c r="D63" s="42">
        <v>20.221</v>
      </c>
      <c r="E63" s="42">
        <v>21.259</v>
      </c>
      <c r="F63" s="42">
        <v>21.759</v>
      </c>
      <c r="G63" s="42">
        <v>24.741</v>
      </c>
      <c r="H63" s="42">
        <v>33.143</v>
      </c>
      <c r="I63" s="42">
        <v>47.186</v>
      </c>
      <c r="J63" s="42">
        <v>68.421</v>
      </c>
      <c r="K63" s="82">
        <v>33.397</v>
      </c>
      <c r="L63" s="3"/>
      <c r="M63" s="3"/>
      <c r="N63" s="3"/>
      <c r="O63" s="3"/>
    </row>
    <row r="64" spans="1:15" s="1" customFormat="1" ht="15.75">
      <c r="A64" s="43">
        <f t="shared" si="0"/>
        <v>1874</v>
      </c>
      <c r="B64" s="44">
        <f t="shared" si="1"/>
        <v>406.49399999999997</v>
      </c>
      <c r="C64" s="42">
        <v>135.127</v>
      </c>
      <c r="D64" s="42">
        <v>20.248</v>
      </c>
      <c r="E64" s="42">
        <v>21.132</v>
      </c>
      <c r="F64" s="42">
        <v>21.748</v>
      </c>
      <c r="G64" s="42">
        <v>24.734</v>
      </c>
      <c r="H64" s="42">
        <v>33.247</v>
      </c>
      <c r="I64" s="42">
        <v>47.352</v>
      </c>
      <c r="J64" s="42">
        <v>68.935</v>
      </c>
      <c r="K64" s="82">
        <v>33.971</v>
      </c>
      <c r="L64" s="3"/>
      <c r="M64" s="3"/>
      <c r="N64" s="3"/>
      <c r="O64" s="3"/>
    </row>
    <row r="65" spans="1:15" s="1" customFormat="1" ht="15.75">
      <c r="A65" s="43">
        <f t="shared" si="0"/>
        <v>1875</v>
      </c>
      <c r="B65" s="44">
        <f t="shared" si="1"/>
        <v>406.466</v>
      </c>
      <c r="C65" s="42">
        <v>133.942</v>
      </c>
      <c r="D65" s="42">
        <v>20.262</v>
      </c>
      <c r="E65" s="42">
        <v>21.029</v>
      </c>
      <c r="F65" s="42">
        <v>21.661</v>
      </c>
      <c r="G65" s="42">
        <v>24.706</v>
      </c>
      <c r="H65" s="42">
        <v>33.41</v>
      </c>
      <c r="I65" s="42">
        <v>47.497</v>
      </c>
      <c r="J65" s="42">
        <v>69.46</v>
      </c>
      <c r="K65" s="82">
        <v>34.499</v>
      </c>
      <c r="L65" s="3"/>
      <c r="M65" s="3"/>
      <c r="N65" s="3"/>
      <c r="O65" s="3"/>
    </row>
    <row r="66" spans="1:15" s="1" customFormat="1" ht="15.75">
      <c r="A66" s="43">
        <f t="shared" si="0"/>
        <v>1876</v>
      </c>
      <c r="B66" s="44">
        <f t="shared" si="1"/>
        <v>407.507</v>
      </c>
      <c r="C66" s="42">
        <v>133.81</v>
      </c>
      <c r="D66" s="42">
        <v>20.398</v>
      </c>
      <c r="E66" s="42">
        <v>20.819</v>
      </c>
      <c r="F66" s="42">
        <v>21.606</v>
      </c>
      <c r="G66" s="42">
        <v>24.737</v>
      </c>
      <c r="H66" s="42">
        <v>33.564</v>
      </c>
      <c r="I66" s="42">
        <v>47.625</v>
      </c>
      <c r="J66" s="42">
        <v>69.965</v>
      </c>
      <c r="K66" s="82">
        <v>34.983</v>
      </c>
      <c r="L66" s="3"/>
      <c r="M66" s="3"/>
      <c r="N66" s="3"/>
      <c r="O66" s="3"/>
    </row>
    <row r="67" spans="1:15" s="1" customFormat="1" ht="15.75">
      <c r="A67" s="43">
        <f t="shared" si="0"/>
        <v>1877</v>
      </c>
      <c r="B67" s="44">
        <f t="shared" si="1"/>
        <v>406.64199999999994</v>
      </c>
      <c r="C67" s="42">
        <v>131.884</v>
      </c>
      <c r="D67" s="42">
        <v>20.382</v>
      </c>
      <c r="E67" s="42">
        <v>20.756</v>
      </c>
      <c r="F67" s="42">
        <v>21.539</v>
      </c>
      <c r="G67" s="42">
        <v>24.674</v>
      </c>
      <c r="H67" s="42">
        <v>33.778</v>
      </c>
      <c r="I67" s="42">
        <v>47.755</v>
      </c>
      <c r="J67" s="42">
        <v>70.445</v>
      </c>
      <c r="K67" s="82">
        <v>35.429</v>
      </c>
      <c r="L67" s="3"/>
      <c r="M67" s="3"/>
      <c r="N67" s="3"/>
      <c r="O67" s="3"/>
    </row>
    <row r="68" spans="1:15" s="1" customFormat="1" ht="15.75">
      <c r="A68" s="43">
        <f t="shared" si="0"/>
        <v>1878</v>
      </c>
      <c r="B68" s="44">
        <f t="shared" si="1"/>
        <v>405.44000000000005</v>
      </c>
      <c r="C68" s="42">
        <v>129.649</v>
      </c>
      <c r="D68" s="42">
        <v>20.389</v>
      </c>
      <c r="E68" s="42">
        <v>20.803</v>
      </c>
      <c r="F68" s="42">
        <v>21.435</v>
      </c>
      <c r="G68" s="42">
        <v>24.571</v>
      </c>
      <c r="H68" s="42">
        <v>33.983</v>
      </c>
      <c r="I68" s="42">
        <v>47.876</v>
      </c>
      <c r="J68" s="42">
        <v>70.894</v>
      </c>
      <c r="K68" s="82">
        <v>35.84</v>
      </c>
      <c r="L68" s="3"/>
      <c r="M68" s="3"/>
      <c r="N68" s="3"/>
      <c r="O68" s="3"/>
    </row>
    <row r="69" spans="1:15" s="1" customFormat="1" ht="15.75">
      <c r="A69" s="43">
        <f t="shared" si="0"/>
        <v>1879</v>
      </c>
      <c r="B69" s="44">
        <f t="shared" si="1"/>
        <v>404.813</v>
      </c>
      <c r="C69" s="42">
        <v>128.094</v>
      </c>
      <c r="D69" s="42">
        <v>20.293</v>
      </c>
      <c r="E69" s="42">
        <v>20.842</v>
      </c>
      <c r="F69" s="42">
        <v>21.356</v>
      </c>
      <c r="G69" s="42">
        <v>24.494</v>
      </c>
      <c r="H69" s="42">
        <v>34.233</v>
      </c>
      <c r="I69" s="42">
        <v>47.962</v>
      </c>
      <c r="J69" s="42">
        <v>71.317</v>
      </c>
      <c r="K69" s="82">
        <v>36.222</v>
      </c>
      <c r="L69" s="3"/>
      <c r="M69" s="3"/>
      <c r="N69" s="3"/>
      <c r="O69" s="3"/>
    </row>
    <row r="70" spans="1:15" s="1" customFormat="1" ht="15.75">
      <c r="A70" s="43">
        <f t="shared" si="0"/>
        <v>1880</v>
      </c>
      <c r="B70" s="44">
        <f t="shared" si="1"/>
        <v>403.634</v>
      </c>
      <c r="C70" s="42">
        <v>126.003</v>
      </c>
      <c r="D70" s="42">
        <v>20.09</v>
      </c>
      <c r="E70" s="42">
        <v>20.882</v>
      </c>
      <c r="F70" s="42">
        <v>21.39</v>
      </c>
      <c r="G70" s="42">
        <v>24.444</v>
      </c>
      <c r="H70" s="42">
        <v>34.55</v>
      </c>
      <c r="I70" s="42">
        <v>47.973</v>
      </c>
      <c r="J70" s="42">
        <v>71.701</v>
      </c>
      <c r="K70" s="82">
        <v>36.601</v>
      </c>
      <c r="L70" s="3"/>
      <c r="M70" s="3"/>
      <c r="N70" s="3"/>
      <c r="O70" s="3"/>
    </row>
    <row r="71" spans="1:15" s="1" customFormat="1" ht="15.75">
      <c r="A71" s="43">
        <f t="shared" si="0"/>
        <v>1881</v>
      </c>
      <c r="B71" s="44">
        <f t="shared" si="1"/>
        <v>403.866</v>
      </c>
      <c r="C71" s="42">
        <v>125.279</v>
      </c>
      <c r="D71" s="42">
        <v>20.112</v>
      </c>
      <c r="E71" s="42">
        <v>20.874</v>
      </c>
      <c r="F71" s="42">
        <v>21.375</v>
      </c>
      <c r="G71" s="42">
        <v>24.377</v>
      </c>
      <c r="H71" s="42">
        <v>34.592</v>
      </c>
      <c r="I71" s="42">
        <v>48.238</v>
      </c>
      <c r="J71" s="42">
        <v>72.096</v>
      </c>
      <c r="K71" s="82">
        <v>36.923</v>
      </c>
      <c r="L71" s="3"/>
      <c r="M71" s="3"/>
      <c r="N71" s="3"/>
      <c r="O71" s="3"/>
    </row>
    <row r="72" spans="1:15" s="1" customFormat="1" ht="15.75">
      <c r="A72" s="43">
        <f t="shared" si="0"/>
        <v>1882</v>
      </c>
      <c r="B72" s="44">
        <f t="shared" si="1"/>
        <v>403.842</v>
      </c>
      <c r="C72" s="42">
        <v>124.638</v>
      </c>
      <c r="D72" s="42">
        <v>19.756</v>
      </c>
      <c r="E72" s="42">
        <v>20.882</v>
      </c>
      <c r="F72" s="42">
        <v>21.35</v>
      </c>
      <c r="G72" s="42">
        <v>24.321</v>
      </c>
      <c r="H72" s="42">
        <v>34.668</v>
      </c>
      <c r="I72" s="42">
        <v>48.503</v>
      </c>
      <c r="J72" s="42">
        <v>72.489</v>
      </c>
      <c r="K72" s="82">
        <v>37.235</v>
      </c>
      <c r="L72" s="3"/>
      <c r="M72" s="3"/>
      <c r="N72" s="3"/>
      <c r="O72" s="3"/>
    </row>
    <row r="73" spans="1:15" s="1" customFormat="1" ht="15.75">
      <c r="A73" s="43">
        <f aca="true" t="shared" si="2" ref="A73:A88">A74-1</f>
        <v>1883</v>
      </c>
      <c r="B73" s="44">
        <f t="shared" si="1"/>
        <v>403.61600000000004</v>
      </c>
      <c r="C73" s="42">
        <v>123.604</v>
      </c>
      <c r="D73" s="42">
        <v>19.601</v>
      </c>
      <c r="E73" s="42">
        <v>20.923</v>
      </c>
      <c r="F73" s="42">
        <v>21.305</v>
      </c>
      <c r="G73" s="42">
        <v>24.42</v>
      </c>
      <c r="H73" s="42">
        <v>34.554</v>
      </c>
      <c r="I73" s="42">
        <v>48.801</v>
      </c>
      <c r="J73" s="42">
        <v>72.872</v>
      </c>
      <c r="K73" s="82">
        <v>37.536</v>
      </c>
      <c r="L73" s="3"/>
      <c r="M73" s="3"/>
      <c r="N73" s="3"/>
      <c r="O73" s="3"/>
    </row>
    <row r="74" spans="1:15" s="1" customFormat="1" ht="15.75">
      <c r="A74" s="43">
        <f t="shared" si="2"/>
        <v>1884</v>
      </c>
      <c r="B74" s="44">
        <f aca="true" t="shared" si="3" ref="B74:B89">SUM(C74:K74)</f>
        <v>403.236</v>
      </c>
      <c r="C74" s="42">
        <v>122.455</v>
      </c>
      <c r="D74" s="42">
        <v>19.371</v>
      </c>
      <c r="E74" s="42">
        <v>21.079</v>
      </c>
      <c r="F74" s="42">
        <v>21.191</v>
      </c>
      <c r="G74" s="42">
        <v>24.427</v>
      </c>
      <c r="H74" s="42">
        <v>34.569</v>
      </c>
      <c r="I74" s="42">
        <v>49.069</v>
      </c>
      <c r="J74" s="42">
        <v>73.24</v>
      </c>
      <c r="K74" s="82">
        <v>37.835</v>
      </c>
      <c r="L74" s="3"/>
      <c r="M74" s="3"/>
      <c r="N74" s="3"/>
      <c r="O74" s="3"/>
    </row>
    <row r="75" spans="1:15" s="1" customFormat="1" ht="15.75">
      <c r="A75" s="43">
        <f t="shared" si="2"/>
        <v>1885</v>
      </c>
      <c r="B75" s="44">
        <f t="shared" si="3"/>
        <v>401.976</v>
      </c>
      <c r="C75" s="42">
        <v>120.459</v>
      </c>
      <c r="D75" s="42">
        <v>19.161</v>
      </c>
      <c r="E75" s="42">
        <v>21.235</v>
      </c>
      <c r="F75" s="42">
        <v>21.103</v>
      </c>
      <c r="G75" s="42">
        <v>24.343</v>
      </c>
      <c r="H75" s="42">
        <v>34.538</v>
      </c>
      <c r="I75" s="42">
        <v>49.433</v>
      </c>
      <c r="J75" s="42">
        <v>73.577</v>
      </c>
      <c r="K75" s="82">
        <v>38.127</v>
      </c>
      <c r="L75" s="3"/>
      <c r="M75" s="3"/>
      <c r="N75" s="3"/>
      <c r="O75" s="3"/>
    </row>
    <row r="76" spans="1:15" s="1" customFormat="1" ht="15.75">
      <c r="A76" s="43">
        <f t="shared" si="2"/>
        <v>1886</v>
      </c>
      <c r="B76" s="44">
        <f t="shared" si="3"/>
        <v>400.841</v>
      </c>
      <c r="C76" s="42">
        <v>118.617</v>
      </c>
      <c r="D76" s="42">
        <v>18.924</v>
      </c>
      <c r="E76" s="42">
        <v>21.458</v>
      </c>
      <c r="F76" s="42">
        <v>20.901</v>
      </c>
      <c r="G76" s="42">
        <v>24.29</v>
      </c>
      <c r="H76" s="42">
        <v>34.594</v>
      </c>
      <c r="I76" s="42">
        <v>49.774</v>
      </c>
      <c r="J76" s="42">
        <v>73.88</v>
      </c>
      <c r="K76" s="82">
        <v>38.403</v>
      </c>
      <c r="L76" s="3"/>
      <c r="M76" s="3"/>
      <c r="N76" s="3"/>
      <c r="O76" s="3"/>
    </row>
    <row r="77" spans="1:15" s="1" customFormat="1" ht="15.75">
      <c r="A77" s="43">
        <f t="shared" si="2"/>
        <v>1887</v>
      </c>
      <c r="B77" s="44">
        <f t="shared" si="3"/>
        <v>399.31399999999996</v>
      </c>
      <c r="C77" s="42">
        <v>116.343</v>
      </c>
      <c r="D77" s="42">
        <v>18.772</v>
      </c>
      <c r="E77" s="42">
        <v>21.552</v>
      </c>
      <c r="F77" s="42">
        <v>20.856</v>
      </c>
      <c r="G77" s="42">
        <v>24.23</v>
      </c>
      <c r="H77" s="42">
        <v>34.512</v>
      </c>
      <c r="I77" s="42">
        <v>50.207</v>
      </c>
      <c r="J77" s="42">
        <v>74.187</v>
      </c>
      <c r="K77" s="82">
        <v>38.655</v>
      </c>
      <c r="L77" s="3"/>
      <c r="M77" s="3"/>
      <c r="N77" s="3"/>
      <c r="O77" s="3"/>
    </row>
    <row r="78" spans="1:15" s="1" customFormat="1" ht="15.75">
      <c r="A78" s="43">
        <f t="shared" si="2"/>
        <v>1888</v>
      </c>
      <c r="B78" s="44">
        <f t="shared" si="3"/>
        <v>397.315</v>
      </c>
      <c r="C78" s="42">
        <v>113.644</v>
      </c>
      <c r="D78" s="42">
        <v>18.558</v>
      </c>
      <c r="E78" s="42">
        <v>21.653</v>
      </c>
      <c r="F78" s="42">
        <v>20.929</v>
      </c>
      <c r="G78" s="42">
        <v>24.148</v>
      </c>
      <c r="H78" s="42">
        <v>34.386</v>
      </c>
      <c r="I78" s="42">
        <v>50.629</v>
      </c>
      <c r="J78" s="42">
        <v>74.473</v>
      </c>
      <c r="K78" s="82">
        <v>38.895</v>
      </c>
      <c r="L78" s="3"/>
      <c r="M78" s="3"/>
      <c r="N78" s="3"/>
      <c r="O78" s="3"/>
    </row>
    <row r="79" spans="1:15" s="1" customFormat="1" ht="15.75">
      <c r="A79" s="43">
        <f t="shared" si="2"/>
        <v>1889</v>
      </c>
      <c r="B79" s="44">
        <f t="shared" si="3"/>
        <v>396.118</v>
      </c>
      <c r="C79" s="42">
        <v>111.763</v>
      </c>
      <c r="D79" s="42">
        <v>18.393</v>
      </c>
      <c r="E79" s="42">
        <v>21.654</v>
      </c>
      <c r="F79" s="42">
        <v>20.993</v>
      </c>
      <c r="G79" s="42">
        <v>24.085</v>
      </c>
      <c r="H79" s="42">
        <v>34.292</v>
      </c>
      <c r="I79" s="42">
        <v>51.122</v>
      </c>
      <c r="J79" s="42">
        <v>74.695</v>
      </c>
      <c r="K79" s="82">
        <v>39.121</v>
      </c>
      <c r="L79" s="3"/>
      <c r="M79" s="3"/>
      <c r="N79" s="3"/>
      <c r="O79" s="3"/>
    </row>
    <row r="80" spans="1:15" s="1" customFormat="1" ht="15.75">
      <c r="A80" s="43">
        <f t="shared" si="2"/>
        <v>1890</v>
      </c>
      <c r="B80" s="44">
        <f t="shared" si="3"/>
        <v>392.83399999999995</v>
      </c>
      <c r="C80" s="42">
        <v>107.809</v>
      </c>
      <c r="D80" s="42">
        <v>18.225</v>
      </c>
      <c r="E80" s="42">
        <v>21.555</v>
      </c>
      <c r="F80" s="42">
        <v>21.051</v>
      </c>
      <c r="G80" s="42">
        <v>24.14</v>
      </c>
      <c r="H80" s="42">
        <v>34.237</v>
      </c>
      <c r="I80" s="42">
        <v>51.71</v>
      </c>
      <c r="J80" s="42">
        <v>74.775</v>
      </c>
      <c r="K80" s="82">
        <v>39.332</v>
      </c>
      <c r="L80" s="3"/>
      <c r="M80" s="3"/>
      <c r="N80" s="3"/>
      <c r="O80" s="3"/>
    </row>
    <row r="81" spans="1:15" s="1" customFormat="1" ht="15.75">
      <c r="A81" s="43">
        <f t="shared" si="2"/>
        <v>1891</v>
      </c>
      <c r="B81" s="44">
        <f t="shared" si="3"/>
        <v>392.85799999999995</v>
      </c>
      <c r="C81" s="42">
        <v>107.129</v>
      </c>
      <c r="D81" s="42">
        <v>17.899</v>
      </c>
      <c r="E81" s="42">
        <v>21.686</v>
      </c>
      <c r="F81" s="42">
        <v>21.063</v>
      </c>
      <c r="G81" s="42">
        <v>24.148</v>
      </c>
      <c r="H81" s="42">
        <v>34.163</v>
      </c>
      <c r="I81" s="42">
        <v>51.897</v>
      </c>
      <c r="J81" s="42">
        <v>75.341</v>
      </c>
      <c r="K81" s="82">
        <v>39.532</v>
      </c>
      <c r="L81" s="3"/>
      <c r="M81" s="3"/>
      <c r="N81" s="3"/>
      <c r="O81" s="3"/>
    </row>
    <row r="82" spans="1:15" s="1" customFormat="1" ht="15.75">
      <c r="A82" s="43">
        <f t="shared" si="2"/>
        <v>1892</v>
      </c>
      <c r="B82" s="44">
        <f t="shared" si="3"/>
        <v>392.31899999999996</v>
      </c>
      <c r="C82" s="42">
        <v>105.784</v>
      </c>
      <c r="D82" s="42">
        <v>18.093</v>
      </c>
      <c r="E82" s="42">
        <v>21.355</v>
      </c>
      <c r="F82" s="42">
        <v>21.08</v>
      </c>
      <c r="G82" s="42">
        <v>24.131</v>
      </c>
      <c r="H82" s="42">
        <v>34.085</v>
      </c>
      <c r="I82" s="42">
        <v>52.126</v>
      </c>
      <c r="J82" s="42">
        <v>75.921</v>
      </c>
      <c r="K82" s="82">
        <v>39.744</v>
      </c>
      <c r="L82" s="3"/>
      <c r="M82" s="3"/>
      <c r="N82" s="3"/>
      <c r="O82" s="3"/>
    </row>
    <row r="83" spans="1:15" s="1" customFormat="1" ht="15.75">
      <c r="A83" s="43">
        <f t="shared" si="2"/>
        <v>1893</v>
      </c>
      <c r="B83" s="44">
        <f t="shared" si="3"/>
        <v>393.026</v>
      </c>
      <c r="C83" s="42">
        <v>105.699</v>
      </c>
      <c r="D83" s="42">
        <v>17.946</v>
      </c>
      <c r="E83" s="42">
        <v>21.285</v>
      </c>
      <c r="F83" s="42">
        <v>21.136</v>
      </c>
      <c r="G83" s="42">
        <v>24.094</v>
      </c>
      <c r="H83" s="42">
        <v>34.246</v>
      </c>
      <c r="I83" s="42">
        <v>52.084</v>
      </c>
      <c r="J83" s="42">
        <v>76.579</v>
      </c>
      <c r="K83" s="82">
        <v>39.957</v>
      </c>
      <c r="L83" s="3"/>
      <c r="M83" s="3"/>
      <c r="N83" s="3"/>
      <c r="O83" s="3"/>
    </row>
    <row r="84" spans="1:15" s="1" customFormat="1" ht="15.75">
      <c r="A84" s="43">
        <f t="shared" si="2"/>
        <v>1894</v>
      </c>
      <c r="B84" s="44">
        <f t="shared" si="3"/>
        <v>392.201</v>
      </c>
      <c r="C84" s="42">
        <v>104.095</v>
      </c>
      <c r="D84" s="42">
        <v>17.847</v>
      </c>
      <c r="E84" s="42">
        <v>21.131</v>
      </c>
      <c r="F84" s="42">
        <v>21.308</v>
      </c>
      <c r="G84" s="42">
        <v>23.984</v>
      </c>
      <c r="H84" s="42">
        <v>34.27</v>
      </c>
      <c r="I84" s="42">
        <v>52.226</v>
      </c>
      <c r="J84" s="42">
        <v>77.168</v>
      </c>
      <c r="K84" s="82">
        <v>40.172</v>
      </c>
      <c r="L84" s="3"/>
      <c r="M84" s="3"/>
      <c r="N84" s="3"/>
      <c r="O84" s="3"/>
    </row>
    <row r="85" spans="1:15" s="1" customFormat="1" ht="15.75">
      <c r="A85" s="43">
        <f t="shared" si="2"/>
        <v>1895</v>
      </c>
      <c r="B85" s="44">
        <f t="shared" si="3"/>
        <v>390.545</v>
      </c>
      <c r="C85" s="42">
        <v>101.66</v>
      </c>
      <c r="D85" s="42">
        <v>17.721</v>
      </c>
      <c r="E85" s="42">
        <v>21.019</v>
      </c>
      <c r="F85" s="42">
        <v>21.478</v>
      </c>
      <c r="G85" s="42">
        <v>23.903</v>
      </c>
      <c r="H85" s="42">
        <v>34.164</v>
      </c>
      <c r="I85" s="42">
        <v>52.293</v>
      </c>
      <c r="J85" s="42">
        <v>77.927</v>
      </c>
      <c r="K85" s="82">
        <v>40.38</v>
      </c>
      <c r="L85" s="3"/>
      <c r="M85" s="3"/>
      <c r="N85" s="3"/>
      <c r="O85" s="3"/>
    </row>
    <row r="86" spans="1:15" s="1" customFormat="1" ht="15.75">
      <c r="A86" s="43">
        <f t="shared" si="2"/>
        <v>1896</v>
      </c>
      <c r="B86" s="44">
        <f t="shared" si="3"/>
        <v>391.418</v>
      </c>
      <c r="C86" s="42">
        <v>101.759</v>
      </c>
      <c r="D86" s="42">
        <v>17.589</v>
      </c>
      <c r="E86" s="42">
        <v>20.906</v>
      </c>
      <c r="F86" s="42">
        <v>21.724</v>
      </c>
      <c r="G86" s="42">
        <v>23.697</v>
      </c>
      <c r="H86" s="42">
        <v>34.083</v>
      </c>
      <c r="I86" s="42">
        <v>52.49</v>
      </c>
      <c r="J86" s="42">
        <v>78.623</v>
      </c>
      <c r="K86" s="82">
        <v>40.547</v>
      </c>
      <c r="L86" s="3"/>
      <c r="M86" s="3"/>
      <c r="N86" s="3"/>
      <c r="O86" s="3"/>
    </row>
    <row r="87" spans="1:15" s="1" customFormat="1" ht="15.75">
      <c r="A87" s="43">
        <f t="shared" si="2"/>
        <v>1897</v>
      </c>
      <c r="B87" s="44">
        <f t="shared" si="3"/>
        <v>391.42900000000003</v>
      </c>
      <c r="C87" s="42">
        <v>101.033</v>
      </c>
      <c r="D87" s="42">
        <v>17.399</v>
      </c>
      <c r="E87" s="42">
        <v>20.832</v>
      </c>
      <c r="F87" s="42">
        <v>21.831</v>
      </c>
      <c r="G87" s="42">
        <v>23.66</v>
      </c>
      <c r="H87" s="42">
        <v>34.006</v>
      </c>
      <c r="I87" s="42">
        <v>52.484</v>
      </c>
      <c r="J87" s="42">
        <v>79.471</v>
      </c>
      <c r="K87" s="82">
        <v>40.713</v>
      </c>
      <c r="L87" s="3"/>
      <c r="M87" s="3"/>
      <c r="N87" s="3"/>
      <c r="O87" s="3"/>
    </row>
    <row r="88" spans="1:15" s="1" customFormat="1" ht="15.75">
      <c r="A88" s="43">
        <f t="shared" si="2"/>
        <v>1898</v>
      </c>
      <c r="B88" s="44">
        <f t="shared" si="3"/>
        <v>390.356</v>
      </c>
      <c r="C88" s="42">
        <v>99.197</v>
      </c>
      <c r="D88" s="42">
        <v>17.238</v>
      </c>
      <c r="E88" s="42">
        <v>20.731</v>
      </c>
      <c r="F88" s="42">
        <v>21.959</v>
      </c>
      <c r="G88" s="42">
        <v>23.77</v>
      </c>
      <c r="H88" s="42">
        <v>33.933</v>
      </c>
      <c r="I88" s="42">
        <v>52.416</v>
      </c>
      <c r="J88" s="42">
        <v>80.251</v>
      </c>
      <c r="K88" s="82">
        <v>40.861</v>
      </c>
      <c r="L88" s="3"/>
      <c r="M88" s="3"/>
      <c r="N88" s="3"/>
      <c r="O88" s="3"/>
    </row>
    <row r="89" spans="1:15" s="1" customFormat="1" ht="15.75">
      <c r="A89" s="43">
        <f>A90-1</f>
        <v>1899</v>
      </c>
      <c r="B89" s="44">
        <f t="shared" si="3"/>
        <v>390.002</v>
      </c>
      <c r="C89" s="42">
        <v>98.137</v>
      </c>
      <c r="D89" s="42">
        <v>17.077</v>
      </c>
      <c r="E89" s="42">
        <v>20.652</v>
      </c>
      <c r="F89" s="42">
        <v>21.975</v>
      </c>
      <c r="G89" s="42">
        <v>23.863</v>
      </c>
      <c r="H89" s="42">
        <v>33.865</v>
      </c>
      <c r="I89" s="42">
        <v>52.398</v>
      </c>
      <c r="J89" s="42">
        <v>81.079</v>
      </c>
      <c r="K89" s="82">
        <v>40.956</v>
      </c>
      <c r="L89" s="3"/>
      <c r="M89" s="3"/>
      <c r="N89" s="3"/>
      <c r="O89" s="3"/>
    </row>
    <row r="90" spans="1:15" ht="15.75">
      <c r="A90" s="45">
        <v>1900</v>
      </c>
      <c r="B90" s="44">
        <f aca="true" t="shared" si="4" ref="B90:B153">SUM(C90:K90)</f>
        <v>382.48900000000003</v>
      </c>
      <c r="C90" s="44">
        <v>96.477</v>
      </c>
      <c r="D90" s="44">
        <v>17.168</v>
      </c>
      <c r="E90" s="44">
        <v>21.291</v>
      </c>
      <c r="F90" s="44">
        <v>21.419</v>
      </c>
      <c r="G90" s="44">
        <v>23.6</v>
      </c>
      <c r="H90" s="44">
        <v>33.806</v>
      </c>
      <c r="I90" s="44">
        <v>50.07</v>
      </c>
      <c r="J90" s="44">
        <v>77.43</v>
      </c>
      <c r="K90" s="61">
        <v>41.228</v>
      </c>
      <c r="L90" s="6"/>
      <c r="M90" s="6"/>
      <c r="N90" s="6"/>
      <c r="O90" s="6"/>
    </row>
    <row r="91" spans="1:15" ht="15.75">
      <c r="A91" s="45">
        <v>1901</v>
      </c>
      <c r="B91" s="44">
        <f t="shared" si="4"/>
        <v>379.34999999999997</v>
      </c>
      <c r="C91" s="44">
        <v>87.683</v>
      </c>
      <c r="D91" s="44">
        <v>14.671</v>
      </c>
      <c r="E91" s="44">
        <v>22.702</v>
      </c>
      <c r="F91" s="44">
        <v>22.351</v>
      </c>
      <c r="G91" s="44">
        <v>24.356</v>
      </c>
      <c r="H91" s="44">
        <v>34.79</v>
      </c>
      <c r="I91" s="44">
        <v>57.054</v>
      </c>
      <c r="J91" s="44">
        <v>73.908</v>
      </c>
      <c r="K91" s="61">
        <v>41.835</v>
      </c>
      <c r="L91" s="6"/>
      <c r="M91" s="6"/>
      <c r="N91" s="6"/>
      <c r="O91" s="6"/>
    </row>
    <row r="92" spans="1:15" ht="15.75">
      <c r="A92" s="45">
        <v>1902</v>
      </c>
      <c r="B92" s="44">
        <f t="shared" si="4"/>
        <v>368.26200000000006</v>
      </c>
      <c r="C92" s="44">
        <v>83.833</v>
      </c>
      <c r="D92" s="44">
        <v>14.388</v>
      </c>
      <c r="E92" s="44">
        <v>22.304</v>
      </c>
      <c r="F92" s="44">
        <v>21.885</v>
      </c>
      <c r="G92" s="44">
        <v>23.897</v>
      </c>
      <c r="H92" s="44">
        <v>33.837</v>
      </c>
      <c r="I92" s="44">
        <v>55.307</v>
      </c>
      <c r="J92" s="44">
        <v>72.014</v>
      </c>
      <c r="K92" s="61">
        <v>40.797</v>
      </c>
      <c r="L92" s="6"/>
      <c r="M92" s="6"/>
      <c r="N92" s="6"/>
      <c r="O92" s="6"/>
    </row>
    <row r="93" spans="1:15" ht="15.75">
      <c r="A93" s="45">
        <v>1903</v>
      </c>
      <c r="B93" s="44">
        <f t="shared" si="4"/>
        <v>366.504</v>
      </c>
      <c r="C93" s="44">
        <v>82.135</v>
      </c>
      <c r="D93" s="44">
        <v>14.102</v>
      </c>
      <c r="E93" s="44">
        <v>21.899</v>
      </c>
      <c r="F93" s="44">
        <v>21.68</v>
      </c>
      <c r="G93" s="44">
        <v>23.121</v>
      </c>
      <c r="H93" s="44">
        <v>33.229</v>
      </c>
      <c r="I93" s="44">
        <v>55.391</v>
      </c>
      <c r="J93" s="44">
        <v>72.732</v>
      </c>
      <c r="K93" s="61">
        <v>42.215</v>
      </c>
      <c r="L93" s="6"/>
      <c r="M93" s="6"/>
      <c r="N93" s="6"/>
      <c r="O93" s="6"/>
    </row>
    <row r="94" spans="1:15" ht="15.75">
      <c r="A94" s="45">
        <v>1904</v>
      </c>
      <c r="B94" s="44">
        <f t="shared" si="4"/>
        <v>370.847</v>
      </c>
      <c r="C94" s="44">
        <v>83.606</v>
      </c>
      <c r="D94" s="44">
        <v>14.273</v>
      </c>
      <c r="E94" s="44">
        <v>22.032</v>
      </c>
      <c r="F94" s="44">
        <v>21.301</v>
      </c>
      <c r="G94" s="44">
        <v>22.963</v>
      </c>
      <c r="H94" s="44">
        <v>33.339</v>
      </c>
      <c r="I94" s="44">
        <v>55.761</v>
      </c>
      <c r="J94" s="44">
        <v>73.741</v>
      </c>
      <c r="K94" s="61">
        <v>43.831</v>
      </c>
      <c r="L94" s="6"/>
      <c r="M94" s="6"/>
      <c r="N94" s="6"/>
      <c r="O94" s="6"/>
    </row>
    <row r="95" spans="1:15" ht="15.75">
      <c r="A95" s="45">
        <v>1905</v>
      </c>
      <c r="B95" s="44">
        <f t="shared" si="4"/>
        <v>372.576</v>
      </c>
      <c r="C95" s="44">
        <v>77.876</v>
      </c>
      <c r="D95" s="44">
        <v>14.023</v>
      </c>
      <c r="E95" s="44">
        <v>21.785</v>
      </c>
      <c r="F95" s="44">
        <v>21.815</v>
      </c>
      <c r="G95" s="44">
        <v>24.826</v>
      </c>
      <c r="H95" s="44">
        <v>34.286</v>
      </c>
      <c r="I95" s="44">
        <v>58.219</v>
      </c>
      <c r="J95" s="44">
        <v>75.511</v>
      </c>
      <c r="K95" s="61">
        <v>44.235</v>
      </c>
      <c r="L95" s="6"/>
      <c r="M95" s="6"/>
      <c r="N95" s="6"/>
      <c r="O95" s="6"/>
    </row>
    <row r="96" spans="1:15" ht="15.75">
      <c r="A96" s="45">
        <v>1906</v>
      </c>
      <c r="B96" s="44">
        <f t="shared" si="4"/>
        <v>376.09600000000006</v>
      </c>
      <c r="C96" s="44">
        <v>82.151</v>
      </c>
      <c r="D96" s="44">
        <v>13.887</v>
      </c>
      <c r="E96" s="44">
        <v>21.762</v>
      </c>
      <c r="F96" s="44">
        <v>22.017</v>
      </c>
      <c r="G96" s="44">
        <v>25.352</v>
      </c>
      <c r="H96" s="44">
        <v>34.285</v>
      </c>
      <c r="I96" s="44">
        <v>57.357</v>
      </c>
      <c r="J96" s="44">
        <v>75.365</v>
      </c>
      <c r="K96" s="61">
        <v>43.92</v>
      </c>
      <c r="L96" s="6"/>
      <c r="M96" s="6"/>
      <c r="N96" s="6"/>
      <c r="O96" s="6"/>
    </row>
    <row r="97" spans="1:15" ht="15.75">
      <c r="A97" s="45">
        <v>1907</v>
      </c>
      <c r="B97" s="44">
        <f t="shared" si="4"/>
        <v>381.31100000000004</v>
      </c>
      <c r="C97" s="44">
        <v>73.855</v>
      </c>
      <c r="D97" s="44">
        <v>13.786</v>
      </c>
      <c r="E97" s="44">
        <v>22.12</v>
      </c>
      <c r="F97" s="44">
        <v>22.7</v>
      </c>
      <c r="G97" s="44">
        <v>26.263</v>
      </c>
      <c r="H97" s="44">
        <v>35.082</v>
      </c>
      <c r="I97" s="44">
        <v>60.79</v>
      </c>
      <c r="J97" s="44">
        <v>80.812</v>
      </c>
      <c r="K97" s="61">
        <v>45.903</v>
      </c>
      <c r="L97" s="6"/>
      <c r="M97" s="6"/>
      <c r="N97" s="6"/>
      <c r="O97" s="6"/>
    </row>
    <row r="98" spans="1:15" ht="15.75">
      <c r="A98" s="45">
        <v>1908</v>
      </c>
      <c r="B98" s="44">
        <f t="shared" si="4"/>
        <v>358.373</v>
      </c>
      <c r="C98" s="44">
        <v>71.85</v>
      </c>
      <c r="D98" s="44">
        <v>12.871</v>
      </c>
      <c r="E98" s="44">
        <v>20.731</v>
      </c>
      <c r="F98" s="44">
        <v>21.433</v>
      </c>
      <c r="G98" s="44">
        <v>24.521</v>
      </c>
      <c r="H98" s="44">
        <v>33.802</v>
      </c>
      <c r="I98" s="44">
        <v>56.437</v>
      </c>
      <c r="J98" s="44">
        <v>74.553</v>
      </c>
      <c r="K98" s="61">
        <v>42.175</v>
      </c>
      <c r="L98" s="6"/>
      <c r="M98" s="6"/>
      <c r="N98" s="6"/>
      <c r="O98" s="6"/>
    </row>
    <row r="99" spans="1:15" ht="15.75">
      <c r="A99" s="45">
        <v>1909</v>
      </c>
      <c r="B99" s="44">
        <f t="shared" si="4"/>
        <v>365.189</v>
      </c>
      <c r="C99" s="44">
        <v>65.58</v>
      </c>
      <c r="D99" s="44">
        <v>12.328</v>
      </c>
      <c r="E99" s="44">
        <v>20.073</v>
      </c>
      <c r="F99" s="44">
        <v>21.38</v>
      </c>
      <c r="G99" s="44">
        <v>24.758</v>
      </c>
      <c r="H99" s="44">
        <v>34.553</v>
      </c>
      <c r="I99" s="44">
        <v>60.485</v>
      </c>
      <c r="J99" s="44">
        <v>80.153</v>
      </c>
      <c r="K99" s="61">
        <v>45.879</v>
      </c>
      <c r="L99" s="6"/>
      <c r="M99" s="6"/>
      <c r="N99" s="6"/>
      <c r="O99" s="6"/>
    </row>
    <row r="100" spans="1:15" ht="15.75">
      <c r="A100" s="45">
        <v>1910</v>
      </c>
      <c r="B100" s="44">
        <f t="shared" si="4"/>
        <v>338.918</v>
      </c>
      <c r="C100" s="44">
        <v>63.146</v>
      </c>
      <c r="D100" s="44">
        <v>12.033</v>
      </c>
      <c r="E100" s="44">
        <v>19.132</v>
      </c>
      <c r="F100" s="44">
        <v>20.417</v>
      </c>
      <c r="G100" s="44">
        <v>23.31</v>
      </c>
      <c r="H100" s="44">
        <v>31.854</v>
      </c>
      <c r="I100" s="44">
        <v>54.969</v>
      </c>
      <c r="J100" s="44">
        <v>72.09</v>
      </c>
      <c r="K100" s="61">
        <v>41.967</v>
      </c>
      <c r="L100" s="6"/>
      <c r="M100" s="6"/>
      <c r="N100" s="6"/>
      <c r="O100" s="6"/>
    </row>
    <row r="101" spans="1:15" ht="15.75">
      <c r="A101" s="45">
        <v>1911</v>
      </c>
      <c r="B101" s="44">
        <f t="shared" si="4"/>
        <v>375.833</v>
      </c>
      <c r="C101" s="44">
        <v>80.519</v>
      </c>
      <c r="D101" s="44">
        <v>12.756</v>
      </c>
      <c r="E101" s="44">
        <v>19.914</v>
      </c>
      <c r="F101" s="44">
        <v>20.923</v>
      </c>
      <c r="G101" s="44">
        <v>23.656</v>
      </c>
      <c r="H101" s="44">
        <v>33.346</v>
      </c>
      <c r="I101" s="44">
        <v>58.068</v>
      </c>
      <c r="J101" s="44">
        <v>79.041</v>
      </c>
      <c r="K101" s="61">
        <v>47.61</v>
      </c>
      <c r="L101" s="6"/>
      <c r="M101" s="6"/>
      <c r="N101" s="6"/>
      <c r="O101" s="6"/>
    </row>
    <row r="102" spans="1:15" ht="15.75">
      <c r="A102" s="45">
        <v>1912</v>
      </c>
      <c r="B102" s="44">
        <f t="shared" si="4"/>
        <v>332.67199999999997</v>
      </c>
      <c r="C102" s="44">
        <v>58.982</v>
      </c>
      <c r="D102" s="44">
        <v>11.891</v>
      </c>
      <c r="E102" s="44">
        <v>18.733</v>
      </c>
      <c r="F102" s="44">
        <v>20.452</v>
      </c>
      <c r="G102" s="44">
        <v>22.739</v>
      </c>
      <c r="H102" s="44">
        <v>32.116</v>
      </c>
      <c r="I102" s="44">
        <v>54.907</v>
      </c>
      <c r="J102" s="44">
        <v>71.643</v>
      </c>
      <c r="K102" s="61">
        <v>41.209</v>
      </c>
      <c r="L102" s="6"/>
      <c r="M102" s="6"/>
      <c r="N102" s="6"/>
      <c r="O102" s="6"/>
    </row>
    <row r="103" spans="1:15" ht="15.75">
      <c r="A103" s="45">
        <v>1913</v>
      </c>
      <c r="B103" s="44">
        <f t="shared" si="4"/>
        <v>337.94100000000003</v>
      </c>
      <c r="C103" s="44">
        <v>61.684</v>
      </c>
      <c r="D103" s="44">
        <v>12.063</v>
      </c>
      <c r="E103" s="44">
        <v>18.617</v>
      </c>
      <c r="F103" s="44">
        <v>20.145</v>
      </c>
      <c r="G103" s="44">
        <v>22.66</v>
      </c>
      <c r="H103" s="44">
        <v>31.682</v>
      </c>
      <c r="I103" s="44">
        <v>54.904</v>
      </c>
      <c r="J103" s="44">
        <v>73.406</v>
      </c>
      <c r="K103" s="61">
        <v>42.78</v>
      </c>
      <c r="L103" s="6"/>
      <c r="M103" s="6"/>
      <c r="N103" s="6"/>
      <c r="O103" s="6"/>
    </row>
    <row r="104" spans="1:15" ht="15.75">
      <c r="A104" s="45">
        <v>1914</v>
      </c>
      <c r="B104" s="44">
        <f t="shared" si="4"/>
        <v>300.555</v>
      </c>
      <c r="C104" s="44">
        <v>47.331</v>
      </c>
      <c r="D104" s="44">
        <v>10.167</v>
      </c>
      <c r="E104" s="44">
        <v>15.755</v>
      </c>
      <c r="F104" s="44">
        <v>17.747</v>
      </c>
      <c r="G104" s="44">
        <v>20.495</v>
      </c>
      <c r="H104" s="44">
        <v>28.838</v>
      </c>
      <c r="I104" s="44">
        <v>50.56</v>
      </c>
      <c r="J104" s="44">
        <v>69.092</v>
      </c>
      <c r="K104" s="61">
        <v>40.57</v>
      </c>
      <c r="L104" s="6"/>
      <c r="M104" s="6"/>
      <c r="N104" s="6"/>
      <c r="O104" s="6"/>
    </row>
    <row r="105" spans="1:15" ht="15.75">
      <c r="A105" s="45">
        <v>1915</v>
      </c>
      <c r="B105" s="44">
        <f t="shared" si="4"/>
        <v>301.109</v>
      </c>
      <c r="C105" s="44">
        <v>46.21</v>
      </c>
      <c r="D105" s="44">
        <v>11.124</v>
      </c>
      <c r="E105" s="44">
        <v>15.854</v>
      </c>
      <c r="F105" s="44">
        <v>18.089</v>
      </c>
      <c r="G105" s="44">
        <v>21.16</v>
      </c>
      <c r="H105" s="44">
        <v>30.071</v>
      </c>
      <c r="I105" s="44">
        <v>50.449</v>
      </c>
      <c r="J105" s="44">
        <v>68.839</v>
      </c>
      <c r="K105" s="61">
        <v>39.313</v>
      </c>
      <c r="L105" s="6"/>
      <c r="M105" s="6"/>
      <c r="N105" s="6"/>
      <c r="O105" s="6"/>
    </row>
    <row r="106" spans="1:15" ht="15.75">
      <c r="A106" s="45">
        <v>1916</v>
      </c>
      <c r="B106" s="44">
        <f t="shared" si="4"/>
        <v>286.665</v>
      </c>
      <c r="C106" s="44">
        <v>36.688</v>
      </c>
      <c r="D106" s="44">
        <v>11.101</v>
      </c>
      <c r="E106" s="44">
        <v>14.662</v>
      </c>
      <c r="F106" s="44">
        <v>17.061</v>
      </c>
      <c r="G106" s="44">
        <v>20.202</v>
      </c>
      <c r="H106" s="44">
        <v>29.282</v>
      </c>
      <c r="I106" s="44">
        <v>49.222</v>
      </c>
      <c r="J106" s="44">
        <v>68.234</v>
      </c>
      <c r="K106" s="61">
        <v>40.213</v>
      </c>
      <c r="L106" s="6"/>
      <c r="M106" s="6"/>
      <c r="N106" s="6"/>
      <c r="O106" s="6"/>
    </row>
    <row r="107" spans="1:15" ht="15.75">
      <c r="A107" s="45">
        <v>1917</v>
      </c>
      <c r="B107" s="44">
        <f t="shared" si="4"/>
        <v>292.30899999999997</v>
      </c>
      <c r="C107" s="44">
        <v>35.691</v>
      </c>
      <c r="D107" s="44">
        <v>11.323</v>
      </c>
      <c r="E107" s="44">
        <v>15.202</v>
      </c>
      <c r="F107" s="44">
        <v>16.516</v>
      </c>
      <c r="G107" s="44">
        <v>19.904</v>
      </c>
      <c r="H107" s="44">
        <v>29.666</v>
      </c>
      <c r="I107" s="44">
        <v>50.21</v>
      </c>
      <c r="J107" s="44">
        <v>70.981</v>
      </c>
      <c r="K107" s="61">
        <v>42.816</v>
      </c>
      <c r="L107" s="6"/>
      <c r="M107" s="6"/>
      <c r="N107" s="6"/>
      <c r="O107" s="6"/>
    </row>
    <row r="108" spans="1:15" ht="15.75">
      <c r="A108" s="45">
        <v>1918</v>
      </c>
      <c r="B108" s="44">
        <f t="shared" si="4"/>
        <v>377.00600000000003</v>
      </c>
      <c r="C108" s="44">
        <v>49.431</v>
      </c>
      <c r="D108" s="44">
        <v>23.107</v>
      </c>
      <c r="E108" s="44">
        <v>37.456</v>
      </c>
      <c r="F108" s="44">
        <v>35.804</v>
      </c>
      <c r="G108" s="44">
        <v>29.485</v>
      </c>
      <c r="H108" s="44">
        <v>35.978</v>
      </c>
      <c r="I108" s="44">
        <v>53.872</v>
      </c>
      <c r="J108" s="44">
        <v>71.467</v>
      </c>
      <c r="K108" s="61">
        <v>40.406</v>
      </c>
      <c r="L108" s="6"/>
      <c r="M108" s="6"/>
      <c r="N108" s="6"/>
      <c r="O108" s="6"/>
    </row>
    <row r="109" spans="1:15" ht="15.75">
      <c r="A109" s="45">
        <v>1919</v>
      </c>
      <c r="B109" s="44">
        <f t="shared" si="4"/>
        <v>305.65</v>
      </c>
      <c r="C109" s="44">
        <v>37.14</v>
      </c>
      <c r="D109" s="44">
        <v>13.267</v>
      </c>
      <c r="E109" s="44">
        <v>20.38</v>
      </c>
      <c r="F109" s="44">
        <v>21.03</v>
      </c>
      <c r="G109" s="44">
        <v>22.368</v>
      </c>
      <c r="H109" s="44">
        <v>30.991</v>
      </c>
      <c r="I109" s="44">
        <v>49.454</v>
      </c>
      <c r="J109" s="44">
        <v>69.895</v>
      </c>
      <c r="K109" s="61">
        <v>41.125</v>
      </c>
      <c r="L109" s="6"/>
      <c r="M109" s="6"/>
      <c r="N109" s="6"/>
      <c r="O109" s="6"/>
    </row>
    <row r="110" spans="1:15" ht="15.75">
      <c r="A110" s="45">
        <v>1920</v>
      </c>
      <c r="B110" s="44">
        <f t="shared" si="4"/>
        <v>334.24600000000004</v>
      </c>
      <c r="C110" s="44">
        <v>53.02</v>
      </c>
      <c r="D110" s="44">
        <v>13.032</v>
      </c>
      <c r="E110" s="44">
        <v>19.998</v>
      </c>
      <c r="F110" s="44">
        <v>20.547</v>
      </c>
      <c r="G110" s="44">
        <v>23.035</v>
      </c>
      <c r="H110" s="44">
        <v>32.692</v>
      </c>
      <c r="I110" s="44">
        <v>52.721</v>
      </c>
      <c r="J110" s="44">
        <v>75.048</v>
      </c>
      <c r="K110" s="61">
        <v>44.153</v>
      </c>
      <c r="L110" s="6"/>
      <c r="M110" s="6"/>
      <c r="N110" s="6"/>
      <c r="O110" s="6"/>
    </row>
    <row r="111" spans="1:15" ht="15.75">
      <c r="A111" s="45">
        <v>1921</v>
      </c>
      <c r="B111" s="44">
        <f t="shared" si="4"/>
        <v>341.88200000000006</v>
      </c>
      <c r="C111" s="44">
        <v>58.147</v>
      </c>
      <c r="D111" s="44">
        <v>12.225</v>
      </c>
      <c r="E111" s="44">
        <v>18.727</v>
      </c>
      <c r="F111" s="44">
        <v>19.239</v>
      </c>
      <c r="G111" s="44">
        <v>23.082</v>
      </c>
      <c r="H111" s="44">
        <v>33.122</v>
      </c>
      <c r="I111" s="44">
        <v>54.101</v>
      </c>
      <c r="J111" s="44">
        <v>76.667</v>
      </c>
      <c r="K111" s="61">
        <v>46.572</v>
      </c>
      <c r="L111" s="6"/>
      <c r="M111" s="6"/>
      <c r="N111" s="6"/>
      <c r="O111" s="6"/>
    </row>
    <row r="112" spans="1:15" ht="15.75">
      <c r="A112" s="45">
        <v>1922</v>
      </c>
      <c r="B112" s="44">
        <f t="shared" si="4"/>
        <v>340.37</v>
      </c>
      <c r="C112" s="44">
        <v>43.295</v>
      </c>
      <c r="D112" s="44">
        <v>11.754</v>
      </c>
      <c r="E112" s="44">
        <v>18.699</v>
      </c>
      <c r="F112" s="44">
        <v>18.868</v>
      </c>
      <c r="G112" s="44">
        <v>24.084</v>
      </c>
      <c r="H112" s="44">
        <v>33.776</v>
      </c>
      <c r="I112" s="44">
        <v>56.53</v>
      </c>
      <c r="J112" s="44">
        <v>82.734</v>
      </c>
      <c r="K112" s="61">
        <v>50.63</v>
      </c>
      <c r="L112" s="6"/>
      <c r="M112" s="6"/>
      <c r="N112" s="6"/>
      <c r="O112" s="6"/>
    </row>
    <row r="113" spans="1:15" ht="15.75">
      <c r="A113" s="45">
        <v>1923</v>
      </c>
      <c r="B113" s="44">
        <f t="shared" si="4"/>
        <v>327.04</v>
      </c>
      <c r="C113" s="44">
        <v>49.014</v>
      </c>
      <c r="D113" s="44">
        <v>11.637</v>
      </c>
      <c r="E113" s="44">
        <v>18.209</v>
      </c>
      <c r="F113" s="44">
        <v>17.666</v>
      </c>
      <c r="G113" s="44">
        <v>22.623</v>
      </c>
      <c r="H113" s="44">
        <v>32.555</v>
      </c>
      <c r="I113" s="44">
        <v>53.214</v>
      </c>
      <c r="J113" s="44">
        <v>75.341</v>
      </c>
      <c r="K113" s="61">
        <v>46.781</v>
      </c>
      <c r="L113" s="6"/>
      <c r="M113" s="6"/>
      <c r="N113" s="6"/>
      <c r="O113" s="6"/>
    </row>
    <row r="114" spans="1:15" ht="15.75">
      <c r="A114" s="45">
        <v>1924</v>
      </c>
      <c r="B114" s="44">
        <f t="shared" si="4"/>
        <v>332.013</v>
      </c>
      <c r="C114" s="44">
        <v>42.791</v>
      </c>
      <c r="D114" s="44">
        <v>11.619</v>
      </c>
      <c r="E114" s="44">
        <v>18.466</v>
      </c>
      <c r="F114" s="44">
        <v>17.95</v>
      </c>
      <c r="G114" s="44">
        <v>23.36</v>
      </c>
      <c r="H114" s="44">
        <v>33.361</v>
      </c>
      <c r="I114" s="44">
        <v>55.511</v>
      </c>
      <c r="J114" s="44">
        <v>79.66</v>
      </c>
      <c r="K114" s="61">
        <v>49.295</v>
      </c>
      <c r="L114" s="6"/>
      <c r="M114" s="6"/>
      <c r="N114" s="6"/>
      <c r="O114" s="6"/>
    </row>
    <row r="115" spans="1:15" ht="15.75">
      <c r="A115" s="45">
        <v>1925</v>
      </c>
      <c r="B115" s="44">
        <f t="shared" si="4"/>
        <v>343.841</v>
      </c>
      <c r="C115" s="44">
        <v>47.117</v>
      </c>
      <c r="D115" s="44">
        <v>12.059</v>
      </c>
      <c r="E115" s="44">
        <v>18.65</v>
      </c>
      <c r="F115" s="44">
        <v>18.08</v>
      </c>
      <c r="G115" s="44">
        <v>23.292</v>
      </c>
      <c r="H115" s="44">
        <v>34.121</v>
      </c>
      <c r="I115" s="44">
        <v>56.817</v>
      </c>
      <c r="J115" s="44">
        <v>80.796</v>
      </c>
      <c r="K115" s="61">
        <v>52.909</v>
      </c>
      <c r="L115" s="6"/>
      <c r="M115" s="6"/>
      <c r="N115" s="6"/>
      <c r="O115" s="6"/>
    </row>
    <row r="116" spans="1:15" ht="15.75">
      <c r="A116" s="45">
        <v>1926</v>
      </c>
      <c r="B116" s="44">
        <f t="shared" si="4"/>
        <v>347.593</v>
      </c>
      <c r="C116" s="44">
        <v>50.739</v>
      </c>
      <c r="D116" s="44">
        <v>12.028</v>
      </c>
      <c r="E116" s="44">
        <v>19.258</v>
      </c>
      <c r="F116" s="44">
        <v>18.107</v>
      </c>
      <c r="G116" s="44">
        <v>23.806</v>
      </c>
      <c r="H116" s="44">
        <v>34.221</v>
      </c>
      <c r="I116" s="44">
        <v>56.994</v>
      </c>
      <c r="J116" s="44">
        <v>79.787</v>
      </c>
      <c r="K116" s="61">
        <v>52.653</v>
      </c>
      <c r="L116" s="6"/>
      <c r="M116" s="6"/>
      <c r="N116" s="6"/>
      <c r="O116" s="6"/>
    </row>
    <row r="117" spans="1:15" ht="15.75">
      <c r="A117" s="45">
        <v>1927</v>
      </c>
      <c r="B117" s="44">
        <f t="shared" si="4"/>
        <v>332.601</v>
      </c>
      <c r="C117" s="44">
        <v>44.196</v>
      </c>
      <c r="D117" s="44">
        <v>10.821</v>
      </c>
      <c r="E117" s="44">
        <v>18.295</v>
      </c>
      <c r="F117" s="44">
        <v>17.223</v>
      </c>
      <c r="G117" s="44">
        <v>21.709</v>
      </c>
      <c r="H117" s="44">
        <v>32.497</v>
      </c>
      <c r="I117" s="44">
        <v>55.365</v>
      </c>
      <c r="J117" s="44">
        <v>79.15</v>
      </c>
      <c r="K117" s="61">
        <v>53.345</v>
      </c>
      <c r="L117" s="6"/>
      <c r="M117" s="6"/>
      <c r="N117" s="6"/>
      <c r="O117" s="6"/>
    </row>
    <row r="118" spans="1:15" ht="15.75">
      <c r="A118" s="45">
        <v>1928</v>
      </c>
      <c r="B118" s="44">
        <f t="shared" si="4"/>
        <v>330.739</v>
      </c>
      <c r="C118" s="44">
        <v>47.382</v>
      </c>
      <c r="D118" s="44">
        <v>10.486</v>
      </c>
      <c r="E118" s="44">
        <v>18.046</v>
      </c>
      <c r="F118" s="44">
        <v>16.74</v>
      </c>
      <c r="G118" s="44">
        <v>21.101</v>
      </c>
      <c r="H118" s="44">
        <v>32.499</v>
      </c>
      <c r="I118" s="44">
        <v>55.969</v>
      </c>
      <c r="J118" s="44">
        <v>77.268</v>
      </c>
      <c r="K118" s="61">
        <v>51.248</v>
      </c>
      <c r="L118" s="6"/>
      <c r="M118" s="6"/>
      <c r="N118" s="6"/>
      <c r="O118" s="6"/>
    </row>
    <row r="119" spans="1:15" ht="15.75">
      <c r="A119" s="45">
        <v>1929</v>
      </c>
      <c r="B119" s="44">
        <f t="shared" si="4"/>
        <v>362.239</v>
      </c>
      <c r="C119" s="44">
        <v>48.306</v>
      </c>
      <c r="D119" s="44">
        <v>9.855</v>
      </c>
      <c r="E119" s="44">
        <v>18.337</v>
      </c>
      <c r="F119" s="44">
        <v>17.649</v>
      </c>
      <c r="G119" s="44">
        <v>23.032</v>
      </c>
      <c r="H119" s="44">
        <v>35.307</v>
      </c>
      <c r="I119" s="44">
        <v>61.828</v>
      </c>
      <c r="J119" s="44">
        <v>88.453</v>
      </c>
      <c r="K119" s="61">
        <v>59.472</v>
      </c>
      <c r="L119" s="6"/>
      <c r="M119" s="6"/>
      <c r="N119" s="6"/>
      <c r="O119" s="6"/>
    </row>
    <row r="120" spans="1:15" ht="15.75">
      <c r="A120" s="45">
        <v>1930</v>
      </c>
      <c r="B120" s="44">
        <f t="shared" si="4"/>
        <v>311.877</v>
      </c>
      <c r="C120" s="44">
        <v>40.951</v>
      </c>
      <c r="D120" s="44">
        <v>8.479</v>
      </c>
      <c r="E120" s="44">
        <v>16.606</v>
      </c>
      <c r="F120" s="44">
        <v>16.296</v>
      </c>
      <c r="G120" s="44">
        <v>21.524</v>
      </c>
      <c r="H120" s="44">
        <v>32.789</v>
      </c>
      <c r="I120" s="44">
        <v>54.598</v>
      </c>
      <c r="J120" s="44">
        <v>73.223</v>
      </c>
      <c r="K120" s="61">
        <v>47.411</v>
      </c>
      <c r="L120" s="6"/>
      <c r="M120" s="6"/>
      <c r="N120" s="6"/>
      <c r="O120" s="6"/>
    </row>
    <row r="121" spans="1:15" ht="15.75">
      <c r="A121" s="45">
        <v>1931</v>
      </c>
      <c r="B121" s="44">
        <f t="shared" si="4"/>
        <v>330.98600000000005</v>
      </c>
      <c r="C121" s="44">
        <v>38.996</v>
      </c>
      <c r="D121" s="44">
        <v>8.259</v>
      </c>
      <c r="E121" s="44">
        <v>16.571</v>
      </c>
      <c r="F121" s="44">
        <v>16.536</v>
      </c>
      <c r="G121" s="44">
        <v>21.685</v>
      </c>
      <c r="H121" s="44">
        <v>33.475</v>
      </c>
      <c r="I121" s="44">
        <v>57.02</v>
      </c>
      <c r="J121" s="44">
        <v>81.461</v>
      </c>
      <c r="K121" s="61">
        <v>56.983</v>
      </c>
      <c r="L121" s="6"/>
      <c r="M121" s="6"/>
      <c r="N121" s="6"/>
      <c r="O121" s="6"/>
    </row>
    <row r="122" spans="1:15" ht="15.75">
      <c r="A122" s="45">
        <v>1932</v>
      </c>
      <c r="B122" s="44">
        <f t="shared" si="4"/>
        <v>320.232</v>
      </c>
      <c r="C122" s="44">
        <v>38.585</v>
      </c>
      <c r="D122" s="44">
        <v>7.589</v>
      </c>
      <c r="E122" s="44">
        <v>15.171</v>
      </c>
      <c r="F122" s="44">
        <v>15.947</v>
      </c>
      <c r="G122" s="44">
        <v>21.295</v>
      </c>
      <c r="H122" s="44">
        <v>33.752</v>
      </c>
      <c r="I122" s="44">
        <v>55.449</v>
      </c>
      <c r="J122" s="44">
        <v>78.584</v>
      </c>
      <c r="K122" s="61">
        <v>53.86</v>
      </c>
      <c r="L122" s="6"/>
      <c r="M122" s="6"/>
      <c r="N122" s="6"/>
      <c r="O122" s="6"/>
    </row>
    <row r="123" spans="1:15" ht="15.75">
      <c r="A123" s="45">
        <v>1933</v>
      </c>
      <c r="B123" s="44">
        <f t="shared" si="4"/>
        <v>320.02099999999996</v>
      </c>
      <c r="C123" s="44">
        <v>35.433</v>
      </c>
      <c r="D123" s="44">
        <v>6.856</v>
      </c>
      <c r="E123" s="44">
        <v>14.48</v>
      </c>
      <c r="F123" s="44">
        <v>15.844</v>
      </c>
      <c r="G123" s="44">
        <v>21.165</v>
      </c>
      <c r="H123" s="44">
        <v>34.047</v>
      </c>
      <c r="I123" s="44">
        <v>56.027</v>
      </c>
      <c r="J123" s="44">
        <v>79.854</v>
      </c>
      <c r="K123" s="61">
        <v>56.315</v>
      </c>
      <c r="L123" s="6"/>
      <c r="M123" s="6"/>
      <c r="N123" s="6"/>
      <c r="O123" s="6"/>
    </row>
    <row r="124" spans="1:15" ht="15.75">
      <c r="A124" s="45">
        <v>1934</v>
      </c>
      <c r="B124" s="44">
        <f t="shared" si="4"/>
        <v>302.766</v>
      </c>
      <c r="C124" s="44">
        <v>33.166</v>
      </c>
      <c r="D124" s="44">
        <v>6.142</v>
      </c>
      <c r="E124" s="44">
        <v>13.722</v>
      </c>
      <c r="F124" s="44">
        <v>15.017</v>
      </c>
      <c r="G124" s="44">
        <v>20.034</v>
      </c>
      <c r="H124" s="44">
        <v>32.336</v>
      </c>
      <c r="I124" s="44">
        <v>53.665</v>
      </c>
      <c r="J124" s="44">
        <v>76.49</v>
      </c>
      <c r="K124" s="61">
        <v>52.194</v>
      </c>
      <c r="L124" s="6"/>
      <c r="M124" s="6"/>
      <c r="N124" s="6"/>
      <c r="O124" s="6"/>
    </row>
    <row r="125" spans="1:15" ht="15.75">
      <c r="A125" s="45">
        <v>1935</v>
      </c>
      <c r="B125" s="44">
        <f t="shared" si="4"/>
        <v>315.99</v>
      </c>
      <c r="C125" s="44">
        <v>30.44</v>
      </c>
      <c r="D125" s="44">
        <v>5.836</v>
      </c>
      <c r="E125" s="44">
        <v>13.564</v>
      </c>
      <c r="F125" s="44">
        <v>15.529</v>
      </c>
      <c r="G125" s="44">
        <v>21.164</v>
      </c>
      <c r="H125" s="44">
        <v>34.215</v>
      </c>
      <c r="I125" s="44">
        <v>56.558</v>
      </c>
      <c r="J125" s="44">
        <v>81.575</v>
      </c>
      <c r="K125" s="61">
        <v>57.109</v>
      </c>
      <c r="L125" s="6"/>
      <c r="M125" s="6"/>
      <c r="N125" s="6"/>
      <c r="O125" s="6"/>
    </row>
    <row r="126" spans="1:15" ht="15.75">
      <c r="A126" s="45">
        <v>1936</v>
      </c>
      <c r="B126" s="44">
        <f t="shared" si="4"/>
        <v>307.801</v>
      </c>
      <c r="C126" s="44">
        <v>29.583</v>
      </c>
      <c r="D126" s="44">
        <v>5.764</v>
      </c>
      <c r="E126" s="44">
        <v>12.147</v>
      </c>
      <c r="F126" s="44">
        <v>14.653</v>
      </c>
      <c r="G126" s="44">
        <v>20.189</v>
      </c>
      <c r="H126" s="44">
        <v>32.719</v>
      </c>
      <c r="I126" s="44">
        <v>55.048</v>
      </c>
      <c r="J126" s="44">
        <v>81.435</v>
      </c>
      <c r="K126" s="61">
        <v>56.263</v>
      </c>
      <c r="L126" s="6"/>
      <c r="M126" s="6"/>
      <c r="N126" s="6"/>
      <c r="O126" s="6"/>
    </row>
    <row r="127" spans="1:15" ht="15.75">
      <c r="A127" s="45">
        <v>1937</v>
      </c>
      <c r="B127" s="44">
        <f t="shared" si="4"/>
        <v>300.862</v>
      </c>
      <c r="C127" s="44">
        <v>28.035</v>
      </c>
      <c r="D127" s="44">
        <v>6.289</v>
      </c>
      <c r="E127" s="44">
        <v>11.776</v>
      </c>
      <c r="F127" s="44">
        <v>14.329</v>
      </c>
      <c r="G127" s="44">
        <v>19.568</v>
      </c>
      <c r="H127" s="44">
        <v>31.969</v>
      </c>
      <c r="I127" s="44">
        <v>53.865</v>
      </c>
      <c r="J127" s="44">
        <v>79.84</v>
      </c>
      <c r="K127" s="61">
        <v>55.191</v>
      </c>
      <c r="L127" s="6"/>
      <c r="M127" s="6"/>
      <c r="N127" s="6"/>
      <c r="O127" s="6"/>
    </row>
    <row r="128" spans="1:15" ht="15.75">
      <c r="A128" s="45">
        <v>1938</v>
      </c>
      <c r="B128" s="44">
        <f t="shared" si="4"/>
        <v>310.399</v>
      </c>
      <c r="C128" s="44">
        <v>27.418</v>
      </c>
      <c r="D128" s="44">
        <v>6.406</v>
      </c>
      <c r="E128" s="44">
        <v>11.008</v>
      </c>
      <c r="F128" s="44">
        <v>14.128</v>
      </c>
      <c r="G128" s="44">
        <v>20.278</v>
      </c>
      <c r="H128" s="44">
        <v>32.364</v>
      </c>
      <c r="I128" s="44">
        <v>55.905</v>
      </c>
      <c r="J128" s="44">
        <v>83.438</v>
      </c>
      <c r="K128" s="61">
        <v>59.454</v>
      </c>
      <c r="L128" s="6"/>
      <c r="M128" s="6"/>
      <c r="N128" s="6"/>
      <c r="O128" s="6"/>
    </row>
    <row r="129" spans="1:15" ht="15.75">
      <c r="A129" s="45">
        <v>1939</v>
      </c>
      <c r="B129" s="44">
        <f t="shared" si="4"/>
        <v>298.45</v>
      </c>
      <c r="C129" s="44">
        <v>24.561</v>
      </c>
      <c r="D129" s="44">
        <v>5.981</v>
      </c>
      <c r="E129" s="44">
        <v>9.529</v>
      </c>
      <c r="F129" s="44">
        <v>12.799</v>
      </c>
      <c r="G129" s="44">
        <v>18.644</v>
      </c>
      <c r="H129" s="44">
        <v>30.326</v>
      </c>
      <c r="I129" s="44">
        <v>54.121</v>
      </c>
      <c r="J129" s="44">
        <v>82.833</v>
      </c>
      <c r="K129" s="61">
        <v>59.656</v>
      </c>
      <c r="L129" s="6"/>
      <c r="M129" s="6"/>
      <c r="N129" s="6"/>
      <c r="O129" s="6"/>
    </row>
    <row r="130" spans="1:15" ht="15.75">
      <c r="A130" s="45">
        <v>1940</v>
      </c>
      <c r="B130" s="44">
        <f t="shared" si="4"/>
        <v>357.693</v>
      </c>
      <c r="C130" s="44">
        <v>31.971</v>
      </c>
      <c r="D130" s="44">
        <v>7.484</v>
      </c>
      <c r="E130" s="44">
        <v>9.922</v>
      </c>
      <c r="F130" s="44">
        <v>14.938</v>
      </c>
      <c r="G130" s="44">
        <v>20.784</v>
      </c>
      <c r="H130" s="44">
        <v>34.427</v>
      </c>
      <c r="I130" s="44">
        <v>63.929</v>
      </c>
      <c r="J130" s="44">
        <v>99.067</v>
      </c>
      <c r="K130" s="61">
        <v>75.171</v>
      </c>
      <c r="L130" s="6"/>
      <c r="M130" s="6"/>
      <c r="N130" s="6"/>
      <c r="O130" s="6"/>
    </row>
    <row r="131" spans="1:15" ht="15.75">
      <c r="A131" s="45">
        <v>1941</v>
      </c>
      <c r="B131" s="44">
        <f t="shared" si="4"/>
        <v>310.46399999999994</v>
      </c>
      <c r="C131" s="44">
        <v>25.494</v>
      </c>
      <c r="D131" s="44">
        <v>6.59</v>
      </c>
      <c r="E131" s="44">
        <v>9.201</v>
      </c>
      <c r="F131" s="44">
        <v>13.419</v>
      </c>
      <c r="G131" s="44">
        <v>19.838</v>
      </c>
      <c r="H131" s="44">
        <v>31.796</v>
      </c>
      <c r="I131" s="44">
        <v>56.163</v>
      </c>
      <c r="J131" s="44">
        <v>84.921</v>
      </c>
      <c r="K131" s="61">
        <v>63.042</v>
      </c>
      <c r="L131" s="6"/>
      <c r="M131" s="6"/>
      <c r="N131" s="6"/>
      <c r="O131" s="6"/>
    </row>
    <row r="132" spans="1:15" ht="15.75">
      <c r="A132" s="45">
        <v>1942</v>
      </c>
      <c r="B132" s="44">
        <f t="shared" si="4"/>
        <v>307.52000000000004</v>
      </c>
      <c r="C132" s="44">
        <v>25.003</v>
      </c>
      <c r="D132" s="44">
        <v>6.84</v>
      </c>
      <c r="E132" s="44">
        <v>10.65</v>
      </c>
      <c r="F132" s="44">
        <v>13.419</v>
      </c>
      <c r="G132" s="44">
        <v>18.012</v>
      </c>
      <c r="H132" s="44">
        <v>29.758</v>
      </c>
      <c r="I132" s="44">
        <v>55.834</v>
      </c>
      <c r="J132" s="44">
        <v>84.453</v>
      </c>
      <c r="K132" s="61">
        <v>63.551</v>
      </c>
      <c r="L132" s="6"/>
      <c r="M132" s="6"/>
      <c r="N132" s="6"/>
      <c r="O132" s="6"/>
    </row>
    <row r="133" spans="1:15" ht="15.75">
      <c r="A133" s="45">
        <v>1943</v>
      </c>
      <c r="B133" s="44">
        <f t="shared" si="4"/>
        <v>325.742</v>
      </c>
      <c r="C133" s="44">
        <v>28.505</v>
      </c>
      <c r="D133" s="44">
        <v>10.218</v>
      </c>
      <c r="E133" s="44">
        <v>22.757</v>
      </c>
      <c r="F133" s="44">
        <v>18.326</v>
      </c>
      <c r="G133" s="44">
        <v>19.436</v>
      </c>
      <c r="H133" s="44">
        <v>29.21</v>
      </c>
      <c r="I133" s="44">
        <v>53.642</v>
      </c>
      <c r="J133" s="44">
        <v>81.766</v>
      </c>
      <c r="K133" s="61">
        <v>61.882</v>
      </c>
      <c r="L133" s="6"/>
      <c r="M133" s="6"/>
      <c r="N133" s="6"/>
      <c r="O133" s="6"/>
    </row>
    <row r="134" spans="1:15" ht="15.75">
      <c r="A134" s="45">
        <v>1944</v>
      </c>
      <c r="B134" s="44">
        <f t="shared" si="4"/>
        <v>389.14</v>
      </c>
      <c r="C134" s="44">
        <v>31.801</v>
      </c>
      <c r="D134" s="44">
        <v>13.526</v>
      </c>
      <c r="E134" s="44">
        <v>34.477</v>
      </c>
      <c r="F134" s="44">
        <v>26.408</v>
      </c>
      <c r="G134" s="44">
        <v>27.261</v>
      </c>
      <c r="H134" s="44">
        <v>33.955</v>
      </c>
      <c r="I134" s="44">
        <v>60.348</v>
      </c>
      <c r="J134" s="44">
        <v>91.368</v>
      </c>
      <c r="K134" s="61">
        <v>69.996</v>
      </c>
      <c r="L134" s="6"/>
      <c r="M134" s="6"/>
      <c r="N134" s="6"/>
      <c r="O134" s="6"/>
    </row>
    <row r="135" spans="1:15" ht="15.75">
      <c r="A135" s="45">
        <v>1945</v>
      </c>
      <c r="B135" s="44">
        <f t="shared" si="4"/>
        <v>320.77099999999996</v>
      </c>
      <c r="C135" s="44">
        <v>42.098</v>
      </c>
      <c r="D135" s="44">
        <v>6.632</v>
      </c>
      <c r="E135" s="44">
        <v>14.107</v>
      </c>
      <c r="F135" s="44">
        <v>14.416</v>
      </c>
      <c r="G135" s="44">
        <v>17.81</v>
      </c>
      <c r="H135" s="44">
        <v>27.559</v>
      </c>
      <c r="I135" s="44">
        <v>53.599</v>
      </c>
      <c r="J135" s="44">
        <v>82.705</v>
      </c>
      <c r="K135" s="61">
        <v>61.845</v>
      </c>
      <c r="L135" s="6"/>
      <c r="M135" s="6"/>
      <c r="N135" s="6"/>
      <c r="O135" s="6"/>
    </row>
    <row r="136" spans="1:15" ht="15.75">
      <c r="A136" s="45">
        <v>1946</v>
      </c>
      <c r="B136" s="44">
        <f t="shared" si="4"/>
        <v>271.407</v>
      </c>
      <c r="C136" s="44">
        <v>32.843</v>
      </c>
      <c r="D136" s="44">
        <v>4.386</v>
      </c>
      <c r="E136" s="44">
        <v>7.183</v>
      </c>
      <c r="F136" s="44">
        <v>9.394</v>
      </c>
      <c r="G136" s="44">
        <v>13.701</v>
      </c>
      <c r="H136" s="44">
        <v>24.368</v>
      </c>
      <c r="I136" s="44">
        <v>48.083</v>
      </c>
      <c r="J136" s="44">
        <v>74.927</v>
      </c>
      <c r="K136" s="61">
        <v>56.522</v>
      </c>
      <c r="L136" s="6"/>
      <c r="M136" s="6"/>
      <c r="N136" s="6"/>
      <c r="O136" s="6"/>
    </row>
    <row r="137" spans="1:15" ht="15.75">
      <c r="A137" s="45">
        <v>1947</v>
      </c>
      <c r="B137" s="44">
        <f t="shared" si="4"/>
        <v>265.302</v>
      </c>
      <c r="C137" s="44">
        <v>31.523</v>
      </c>
      <c r="D137" s="44">
        <v>3.599</v>
      </c>
      <c r="E137" s="44">
        <v>6.554</v>
      </c>
      <c r="F137" s="44">
        <v>7.849</v>
      </c>
      <c r="G137" s="44">
        <v>13.351</v>
      </c>
      <c r="H137" s="44">
        <v>23.348</v>
      </c>
      <c r="I137" s="44">
        <v>46.409</v>
      </c>
      <c r="J137" s="44">
        <v>75.084</v>
      </c>
      <c r="K137" s="61">
        <v>57.585</v>
      </c>
      <c r="L137" s="6"/>
      <c r="M137" s="6"/>
      <c r="N137" s="6"/>
      <c r="O137" s="6"/>
    </row>
    <row r="138" spans="1:15" ht="15.75">
      <c r="A138" s="45">
        <v>1948</v>
      </c>
      <c r="B138" s="44">
        <f t="shared" si="4"/>
        <v>248.41200000000003</v>
      </c>
      <c r="C138" s="44">
        <v>24.924</v>
      </c>
      <c r="D138" s="44">
        <v>2.81</v>
      </c>
      <c r="E138" s="44">
        <v>5.841</v>
      </c>
      <c r="F138" s="44">
        <v>6.929</v>
      </c>
      <c r="G138" s="44">
        <v>13.158</v>
      </c>
      <c r="H138" s="44">
        <v>23.017</v>
      </c>
      <c r="I138" s="44">
        <v>44.519</v>
      </c>
      <c r="J138" s="44">
        <v>71.76</v>
      </c>
      <c r="K138" s="61">
        <v>55.454</v>
      </c>
      <c r="L138" s="6"/>
      <c r="M138" s="6"/>
      <c r="N138" s="6"/>
      <c r="O138" s="6"/>
    </row>
    <row r="139" spans="1:15" ht="15.75">
      <c r="A139" s="45">
        <v>1949</v>
      </c>
      <c r="B139" s="44">
        <f t="shared" si="4"/>
        <v>285.188</v>
      </c>
      <c r="C139" s="44">
        <v>27.619</v>
      </c>
      <c r="D139" s="44">
        <v>2.727</v>
      </c>
      <c r="E139" s="44">
        <v>5.455</v>
      </c>
      <c r="F139" s="44">
        <v>6.568</v>
      </c>
      <c r="G139" s="44">
        <v>13.566</v>
      </c>
      <c r="H139" s="44">
        <v>24.61</v>
      </c>
      <c r="I139" s="44">
        <v>49.397</v>
      </c>
      <c r="J139" s="44">
        <v>85.72</v>
      </c>
      <c r="K139" s="61">
        <v>69.526</v>
      </c>
      <c r="L139" s="6"/>
      <c r="M139" s="6"/>
      <c r="N139" s="6"/>
      <c r="O139" s="6"/>
    </row>
    <row r="140" spans="1:15" ht="15.75">
      <c r="A140" s="45">
        <v>1950</v>
      </c>
      <c r="B140" s="44">
        <f t="shared" si="4"/>
        <v>262.30899999999997</v>
      </c>
      <c r="C140" s="44">
        <v>23.21</v>
      </c>
      <c r="D140" s="44">
        <v>2.243</v>
      </c>
      <c r="E140" s="44">
        <v>4.937</v>
      </c>
      <c r="F140" s="44">
        <v>5.82</v>
      </c>
      <c r="G140" s="44">
        <v>13.043</v>
      </c>
      <c r="H140" s="44">
        <v>23.792</v>
      </c>
      <c r="I140" s="44">
        <v>46.184</v>
      </c>
      <c r="J140" s="44">
        <v>79.277</v>
      </c>
      <c r="K140" s="61">
        <v>63.803</v>
      </c>
      <c r="L140" s="6"/>
      <c r="M140" s="6"/>
      <c r="N140" s="6"/>
      <c r="O140" s="6"/>
    </row>
    <row r="141" spans="1:15" ht="15.75">
      <c r="A141" s="45">
        <v>1951</v>
      </c>
      <c r="B141" s="44">
        <f t="shared" si="4"/>
        <v>279.472</v>
      </c>
      <c r="C141" s="44">
        <v>22.312</v>
      </c>
      <c r="D141" s="44">
        <v>2.028</v>
      </c>
      <c r="E141" s="44">
        <v>4.768</v>
      </c>
      <c r="F141" s="44">
        <v>5.807</v>
      </c>
      <c r="G141" s="44">
        <v>13.203</v>
      </c>
      <c r="H141" s="44">
        <v>24.892</v>
      </c>
      <c r="I141" s="44">
        <v>48.243</v>
      </c>
      <c r="J141" s="44">
        <v>85.853</v>
      </c>
      <c r="K141" s="61">
        <v>72.366</v>
      </c>
      <c r="L141" s="6"/>
      <c r="M141" s="6"/>
      <c r="N141" s="6"/>
      <c r="O141" s="6"/>
    </row>
    <row r="142" spans="1:15" ht="15.75">
      <c r="A142" s="45">
        <v>1952</v>
      </c>
      <c r="B142" s="44">
        <f t="shared" si="4"/>
        <v>257.923</v>
      </c>
      <c r="C142" s="44">
        <v>20.258</v>
      </c>
      <c r="D142" s="44">
        <v>1.612</v>
      </c>
      <c r="E142" s="44">
        <v>3.78</v>
      </c>
      <c r="F142" s="44">
        <v>5.132</v>
      </c>
      <c r="G142" s="44">
        <v>12.332</v>
      </c>
      <c r="H142" s="44">
        <v>23.6</v>
      </c>
      <c r="I142" s="44">
        <v>45.121</v>
      </c>
      <c r="J142" s="44">
        <v>80.538</v>
      </c>
      <c r="K142" s="61">
        <v>65.55</v>
      </c>
      <c r="L142" s="6"/>
      <c r="M142" s="6"/>
      <c r="N142" s="6"/>
      <c r="O142" s="6"/>
    </row>
    <row r="143" spans="1:15" ht="15.75">
      <c r="A143" s="45">
        <v>1953</v>
      </c>
      <c r="B143" s="44">
        <f t="shared" si="4"/>
        <v>275.301</v>
      </c>
      <c r="C143" s="44">
        <v>17.803</v>
      </c>
      <c r="D143" s="44">
        <v>1.46</v>
      </c>
      <c r="E143" s="44">
        <v>3.605</v>
      </c>
      <c r="F143" s="44">
        <v>5.018</v>
      </c>
      <c r="G143" s="44">
        <v>12.416</v>
      </c>
      <c r="H143" s="44">
        <v>24.583</v>
      </c>
      <c r="I143" s="44">
        <v>46.651</v>
      </c>
      <c r="J143" s="44">
        <v>87.911</v>
      </c>
      <c r="K143" s="61">
        <v>75.854</v>
      </c>
      <c r="L143" s="6"/>
      <c r="M143" s="6"/>
      <c r="N143" s="6"/>
      <c r="O143" s="6"/>
    </row>
    <row r="144" spans="1:15" ht="15.75">
      <c r="A144" s="45">
        <v>1954</v>
      </c>
      <c r="B144" s="44">
        <f t="shared" si="4"/>
        <v>253.54699999999997</v>
      </c>
      <c r="C144" s="44">
        <v>17.441</v>
      </c>
      <c r="D144" s="44">
        <v>1.382</v>
      </c>
      <c r="E144" s="44">
        <v>3.197</v>
      </c>
      <c r="F144" s="44">
        <v>4.555</v>
      </c>
      <c r="G144" s="44">
        <v>11.692</v>
      </c>
      <c r="H144" s="44">
        <v>23.122</v>
      </c>
      <c r="I144" s="44">
        <v>44.009</v>
      </c>
      <c r="J144" s="44">
        <v>79.581</v>
      </c>
      <c r="K144" s="61">
        <v>68.568</v>
      </c>
      <c r="L144" s="6"/>
      <c r="M144" s="6"/>
      <c r="N144" s="6"/>
      <c r="O144" s="6"/>
    </row>
    <row r="145" spans="1:15" ht="15.75">
      <c r="A145" s="45">
        <v>1955</v>
      </c>
      <c r="B145" s="44">
        <f t="shared" si="4"/>
        <v>257.464</v>
      </c>
      <c r="C145" s="44">
        <v>16.608</v>
      </c>
      <c r="D145" s="44">
        <v>1.195</v>
      </c>
      <c r="E145" s="44">
        <v>2.962</v>
      </c>
      <c r="F145" s="44">
        <v>4.348</v>
      </c>
      <c r="G145" s="44">
        <v>11.332</v>
      </c>
      <c r="H145" s="44">
        <v>22.769</v>
      </c>
      <c r="I145" s="44">
        <v>43.655</v>
      </c>
      <c r="J145" s="44">
        <v>81.092</v>
      </c>
      <c r="K145" s="61">
        <v>73.503</v>
      </c>
      <c r="L145" s="6"/>
      <c r="M145" s="6"/>
      <c r="N145" s="6"/>
      <c r="O145" s="6"/>
    </row>
    <row r="146" spans="1:15" ht="15.75">
      <c r="A146" s="45">
        <v>1956</v>
      </c>
      <c r="B146" s="44">
        <f t="shared" si="4"/>
        <v>266.877</v>
      </c>
      <c r="C146" s="44">
        <v>15.281</v>
      </c>
      <c r="D146" s="44">
        <v>1.192</v>
      </c>
      <c r="E146" s="44">
        <v>2.779</v>
      </c>
      <c r="F146" s="44">
        <v>4.629</v>
      </c>
      <c r="G146" s="44">
        <v>10.873</v>
      </c>
      <c r="H146" s="44">
        <v>22.813</v>
      </c>
      <c r="I146" s="44">
        <v>44.1</v>
      </c>
      <c r="J146" s="44">
        <v>84.707</v>
      </c>
      <c r="K146" s="61">
        <v>80.503</v>
      </c>
      <c r="L146" s="6"/>
      <c r="M146" s="6"/>
      <c r="N146" s="6"/>
      <c r="O146" s="6"/>
    </row>
    <row r="147" spans="1:15" ht="15.75">
      <c r="A147" s="45">
        <v>1957</v>
      </c>
      <c r="B147" s="44">
        <f t="shared" si="4"/>
        <v>258.281</v>
      </c>
      <c r="C147" s="44">
        <v>14.834</v>
      </c>
      <c r="D147" s="44">
        <v>1.295</v>
      </c>
      <c r="E147" s="44">
        <v>2.701</v>
      </c>
      <c r="F147" s="44">
        <v>4.625</v>
      </c>
      <c r="G147" s="44">
        <v>10.051</v>
      </c>
      <c r="H147" s="44">
        <v>22.114</v>
      </c>
      <c r="I147" s="44">
        <v>43.387</v>
      </c>
      <c r="J147" s="44">
        <v>81.515</v>
      </c>
      <c r="K147" s="61">
        <v>77.759</v>
      </c>
      <c r="L147" s="6"/>
      <c r="M147" s="6"/>
      <c r="N147" s="6"/>
      <c r="O147" s="6"/>
    </row>
    <row r="148" spans="1:15" ht="15.75">
      <c r="A148" s="45">
        <v>1958</v>
      </c>
      <c r="B148" s="44">
        <f t="shared" si="4"/>
        <v>246.521</v>
      </c>
      <c r="C148" s="44">
        <v>13.706</v>
      </c>
      <c r="D148" s="44">
        <v>1.12</v>
      </c>
      <c r="E148" s="44">
        <v>2.442</v>
      </c>
      <c r="F148" s="44">
        <v>4.305</v>
      </c>
      <c r="G148" s="44">
        <v>8.753</v>
      </c>
      <c r="H148" s="44">
        <v>20.246</v>
      </c>
      <c r="I148" s="44">
        <v>40.558</v>
      </c>
      <c r="J148" s="44">
        <v>77.493</v>
      </c>
      <c r="K148" s="61">
        <v>77.898</v>
      </c>
      <c r="L148" s="6"/>
      <c r="M148" s="6"/>
      <c r="N148" s="6"/>
      <c r="O148" s="6"/>
    </row>
    <row r="149" spans="1:15" ht="15.75">
      <c r="A149" s="45">
        <v>1959</v>
      </c>
      <c r="B149" s="44">
        <f t="shared" si="4"/>
        <v>250.074</v>
      </c>
      <c r="C149" s="44">
        <v>13.2</v>
      </c>
      <c r="D149" s="44">
        <v>1.213</v>
      </c>
      <c r="E149" s="44">
        <v>2.464</v>
      </c>
      <c r="F149" s="44">
        <v>4.598</v>
      </c>
      <c r="G149" s="44">
        <v>8.352</v>
      </c>
      <c r="H149" s="44">
        <v>20.571</v>
      </c>
      <c r="I149" s="44">
        <v>40.639</v>
      </c>
      <c r="J149" s="44">
        <v>78.372</v>
      </c>
      <c r="K149" s="61">
        <v>80.665</v>
      </c>
      <c r="L149" s="6"/>
      <c r="M149" s="6"/>
      <c r="N149" s="6"/>
      <c r="O149" s="6"/>
    </row>
    <row r="150" spans="1:15" ht="15.75">
      <c r="A150" s="45">
        <v>1960</v>
      </c>
      <c r="B150" s="44">
        <f t="shared" si="4"/>
        <v>255.149</v>
      </c>
      <c r="C150" s="44">
        <v>11.844</v>
      </c>
      <c r="D150" s="44">
        <v>1.191</v>
      </c>
      <c r="E150" s="44">
        <v>2.38</v>
      </c>
      <c r="F150" s="44">
        <v>4.805</v>
      </c>
      <c r="G150" s="44">
        <v>8.083</v>
      </c>
      <c r="H150" s="44">
        <v>20.451</v>
      </c>
      <c r="I150" s="44">
        <v>41.052</v>
      </c>
      <c r="J150" s="44">
        <v>79.473</v>
      </c>
      <c r="K150" s="61">
        <v>85.87</v>
      </c>
      <c r="L150" s="6"/>
      <c r="M150" s="6"/>
      <c r="N150" s="6"/>
      <c r="O150" s="6"/>
    </row>
    <row r="151" spans="1:15" ht="15.75">
      <c r="A151" s="45">
        <v>1961</v>
      </c>
      <c r="B151" s="44">
        <f t="shared" si="4"/>
        <v>242.767</v>
      </c>
      <c r="C151" s="44">
        <v>11.455</v>
      </c>
      <c r="D151" s="44">
        <v>1.232</v>
      </c>
      <c r="E151" s="44">
        <v>2.185</v>
      </c>
      <c r="F151" s="44">
        <v>4.503</v>
      </c>
      <c r="G151" s="44">
        <v>7.541</v>
      </c>
      <c r="H151" s="44">
        <v>19.551</v>
      </c>
      <c r="I151" s="44">
        <v>39.177</v>
      </c>
      <c r="J151" s="44">
        <v>75.311</v>
      </c>
      <c r="K151" s="61">
        <v>81.812</v>
      </c>
      <c r="L151" s="6"/>
      <c r="M151" s="6"/>
      <c r="N151" s="6"/>
      <c r="O151" s="6"/>
    </row>
    <row r="152" spans="1:15" ht="15.75">
      <c r="A152" s="45">
        <v>1962</v>
      </c>
      <c r="B152" s="44">
        <f t="shared" si="4"/>
        <v>264.581</v>
      </c>
      <c r="C152" s="44">
        <v>11.328</v>
      </c>
      <c r="D152" s="44">
        <v>1.39</v>
      </c>
      <c r="E152" s="44">
        <v>2.144</v>
      </c>
      <c r="F152" s="44">
        <v>4.655</v>
      </c>
      <c r="G152" s="44">
        <v>7.859</v>
      </c>
      <c r="H152" s="44">
        <v>20.083</v>
      </c>
      <c r="I152" s="44">
        <v>41.826</v>
      </c>
      <c r="J152" s="44">
        <v>81.628</v>
      </c>
      <c r="K152" s="61">
        <v>93.668</v>
      </c>
      <c r="L152" s="6"/>
      <c r="M152" s="6"/>
      <c r="N152" s="6"/>
      <c r="O152" s="6"/>
    </row>
    <row r="153" spans="1:15" ht="15.75">
      <c r="A153" s="45">
        <v>1963</v>
      </c>
      <c r="B153" s="44">
        <f t="shared" si="4"/>
        <v>272.2</v>
      </c>
      <c r="C153" s="44">
        <v>11.667</v>
      </c>
      <c r="D153" s="44">
        <v>1.443</v>
      </c>
      <c r="E153" s="44">
        <v>2.264</v>
      </c>
      <c r="F153" s="44">
        <v>4.428</v>
      </c>
      <c r="G153" s="44">
        <v>7.946</v>
      </c>
      <c r="H153" s="44">
        <v>20.292</v>
      </c>
      <c r="I153" s="44">
        <v>43.027</v>
      </c>
      <c r="J153" s="44">
        <v>83.774</v>
      </c>
      <c r="K153" s="61">
        <v>97.359</v>
      </c>
      <c r="L153" s="6"/>
      <c r="M153" s="6"/>
      <c r="N153" s="6"/>
      <c r="O153" s="6"/>
    </row>
    <row r="154" spans="1:15" ht="15.75">
      <c r="A154" s="45">
        <v>1964</v>
      </c>
      <c r="B154" s="44">
        <f aca="true" t="shared" si="5" ref="B154:B217">SUM(C154:K154)</f>
        <v>251.538</v>
      </c>
      <c r="C154" s="44">
        <v>10.84</v>
      </c>
      <c r="D154" s="44">
        <v>1.474</v>
      </c>
      <c r="E154" s="44">
        <v>1.975</v>
      </c>
      <c r="F154" s="44">
        <v>4.387</v>
      </c>
      <c r="G154" s="44">
        <v>7.446</v>
      </c>
      <c r="H154" s="44">
        <v>19.465</v>
      </c>
      <c r="I154" s="44">
        <v>40.331</v>
      </c>
      <c r="J154" s="44">
        <v>76.515</v>
      </c>
      <c r="K154" s="61">
        <v>89.105</v>
      </c>
      <c r="L154" s="6"/>
      <c r="M154" s="6"/>
      <c r="N154" s="6"/>
      <c r="O154" s="6"/>
    </row>
    <row r="155" spans="1:15" ht="15.75">
      <c r="A155" s="45">
        <v>1965</v>
      </c>
      <c r="B155" s="44">
        <f t="shared" si="5"/>
        <v>263.031</v>
      </c>
      <c r="C155" s="44">
        <v>10.114</v>
      </c>
      <c r="D155" s="44">
        <v>1.548</v>
      </c>
      <c r="E155" s="44">
        <v>2.099</v>
      </c>
      <c r="F155" s="44">
        <v>4.424</v>
      </c>
      <c r="G155" s="44">
        <v>7.57</v>
      </c>
      <c r="H155" s="44">
        <v>19.559</v>
      </c>
      <c r="I155" s="44">
        <v>41.228</v>
      </c>
      <c r="J155" s="44">
        <v>79.839</v>
      </c>
      <c r="K155" s="61">
        <v>96.65</v>
      </c>
      <c r="L155" s="6"/>
      <c r="M155" s="6"/>
      <c r="N155" s="6"/>
      <c r="O155" s="6"/>
    </row>
    <row r="156" spans="1:15" ht="15.75">
      <c r="A156" s="45">
        <v>1966</v>
      </c>
      <c r="B156" s="44">
        <f t="shared" si="5"/>
        <v>255.582</v>
      </c>
      <c r="C156" s="44">
        <v>9.862</v>
      </c>
      <c r="D156" s="44">
        <v>1.528</v>
      </c>
      <c r="E156" s="44">
        <v>2.075</v>
      </c>
      <c r="F156" s="44">
        <v>4.31</v>
      </c>
      <c r="G156" s="44">
        <v>7.708</v>
      </c>
      <c r="H156" s="44">
        <v>18.456</v>
      </c>
      <c r="I156" s="44">
        <v>40.411</v>
      </c>
      <c r="J156" s="44">
        <v>76.925</v>
      </c>
      <c r="K156" s="61">
        <v>94.307</v>
      </c>
      <c r="L156" s="6"/>
      <c r="M156" s="6"/>
      <c r="N156" s="6"/>
      <c r="O156" s="6"/>
    </row>
    <row r="157" spans="1:15" ht="15.75">
      <c r="A157" s="45">
        <v>1967</v>
      </c>
      <c r="B157" s="44">
        <f t="shared" si="5"/>
        <v>262.183</v>
      </c>
      <c r="C157" s="44">
        <v>9.332</v>
      </c>
      <c r="D157" s="44">
        <v>1.722</v>
      </c>
      <c r="E157" s="44">
        <v>2.22</v>
      </c>
      <c r="F157" s="44">
        <v>4.209</v>
      </c>
      <c r="G157" s="44">
        <v>8.134</v>
      </c>
      <c r="H157" s="44">
        <v>17.65</v>
      </c>
      <c r="I157" s="44">
        <v>40.511</v>
      </c>
      <c r="J157" s="44">
        <v>79</v>
      </c>
      <c r="K157" s="61">
        <v>99.405</v>
      </c>
      <c r="L157" s="6"/>
      <c r="M157" s="6"/>
      <c r="N157" s="6"/>
      <c r="O157" s="6"/>
    </row>
    <row r="158" spans="1:15" ht="15.75">
      <c r="A158" s="45">
        <v>1968</v>
      </c>
      <c r="B158" s="44">
        <f t="shared" si="5"/>
        <v>267.746</v>
      </c>
      <c r="C158" s="44">
        <v>9.31</v>
      </c>
      <c r="D158" s="44">
        <v>1.778</v>
      </c>
      <c r="E158" s="44">
        <v>2.104</v>
      </c>
      <c r="F158" s="44">
        <v>3.921</v>
      </c>
      <c r="G158" s="44">
        <v>8.797</v>
      </c>
      <c r="H158" s="44">
        <v>16.926</v>
      </c>
      <c r="I158" s="44">
        <v>40.526</v>
      </c>
      <c r="J158" s="44">
        <v>80.735</v>
      </c>
      <c r="K158" s="61">
        <v>103.649</v>
      </c>
      <c r="L158" s="6"/>
      <c r="M158" s="6"/>
      <c r="N158" s="6"/>
      <c r="O158" s="6"/>
    </row>
    <row r="159" spans="1:15" ht="15.75">
      <c r="A159" s="45">
        <v>1969</v>
      </c>
      <c r="B159" s="44">
        <f t="shared" si="5"/>
        <v>275.736</v>
      </c>
      <c r="C159" s="44">
        <v>8.982</v>
      </c>
      <c r="D159" s="44">
        <v>1.821</v>
      </c>
      <c r="E159" s="44">
        <v>2.316</v>
      </c>
      <c r="F159" s="44">
        <v>3.974</v>
      </c>
      <c r="G159" s="44">
        <v>9.452</v>
      </c>
      <c r="H159" s="44">
        <v>16.729</v>
      </c>
      <c r="I159" s="44">
        <v>43.015</v>
      </c>
      <c r="J159" s="44">
        <v>84.879</v>
      </c>
      <c r="K159" s="61">
        <v>104.568</v>
      </c>
      <c r="L159" s="6"/>
      <c r="M159" s="6"/>
      <c r="N159" s="6"/>
      <c r="O159" s="6"/>
    </row>
    <row r="160" spans="1:15" ht="15.75">
      <c r="A160" s="45">
        <v>1970</v>
      </c>
      <c r="B160" s="44">
        <f t="shared" si="5"/>
        <v>263.074</v>
      </c>
      <c r="C160" s="44">
        <v>8.389</v>
      </c>
      <c r="D160" s="44">
        <v>1.763</v>
      </c>
      <c r="E160" s="44">
        <v>2.241</v>
      </c>
      <c r="F160" s="44">
        <v>3.822</v>
      </c>
      <c r="G160" s="44">
        <v>9.349</v>
      </c>
      <c r="H160" s="44">
        <v>14.999</v>
      </c>
      <c r="I160" s="44">
        <v>39.076</v>
      </c>
      <c r="J160" s="44">
        <v>79.272</v>
      </c>
      <c r="K160" s="61">
        <v>104.163</v>
      </c>
      <c r="L160" s="6"/>
      <c r="M160" s="6"/>
      <c r="N160" s="6"/>
      <c r="O160" s="6"/>
    </row>
    <row r="161" spans="1:15" ht="15.75">
      <c r="A161" s="45">
        <v>1971</v>
      </c>
      <c r="B161" s="44">
        <f t="shared" si="5"/>
        <v>268.611</v>
      </c>
      <c r="C161" s="44">
        <v>8.309</v>
      </c>
      <c r="D161" s="44">
        <v>1.803</v>
      </c>
      <c r="E161" s="44">
        <v>2.402</v>
      </c>
      <c r="F161" s="44">
        <v>3.762</v>
      </c>
      <c r="G161" s="44">
        <v>9.36</v>
      </c>
      <c r="H161" s="44">
        <v>14.824</v>
      </c>
      <c r="I161" s="44">
        <v>38.931</v>
      </c>
      <c r="J161" s="44">
        <v>80.448</v>
      </c>
      <c r="K161" s="61">
        <v>108.772</v>
      </c>
      <c r="L161" s="6"/>
      <c r="M161" s="6"/>
      <c r="N161" s="6"/>
      <c r="O161" s="6"/>
    </row>
    <row r="162" spans="1:15" ht="15.75">
      <c r="A162" s="45">
        <v>1972</v>
      </c>
      <c r="B162" s="44">
        <f t="shared" si="5"/>
        <v>264.6</v>
      </c>
      <c r="C162" s="44">
        <v>7.782</v>
      </c>
      <c r="D162" s="44">
        <v>1.887</v>
      </c>
      <c r="E162" s="44">
        <v>2.548</v>
      </c>
      <c r="F162" s="44">
        <v>3.716</v>
      </c>
      <c r="G162" s="44">
        <v>9.292</v>
      </c>
      <c r="H162" s="44">
        <v>14.554</v>
      </c>
      <c r="I162" s="44">
        <v>38.231</v>
      </c>
      <c r="J162" s="44">
        <v>79.497</v>
      </c>
      <c r="K162" s="61">
        <v>107.093</v>
      </c>
      <c r="L162" s="6"/>
      <c r="M162" s="6"/>
      <c r="N162" s="6"/>
      <c r="O162" s="6"/>
    </row>
    <row r="163" spans="1:15" ht="15.75">
      <c r="A163" s="45">
        <v>1973</v>
      </c>
      <c r="B163" s="44">
        <f t="shared" si="5"/>
        <v>270.80100000000004</v>
      </c>
      <c r="C163" s="44">
        <v>7.477</v>
      </c>
      <c r="D163" s="44">
        <v>1.853</v>
      </c>
      <c r="E163" s="44">
        <v>2.562</v>
      </c>
      <c r="F163" s="44">
        <v>3.512</v>
      </c>
      <c r="G163" s="44">
        <v>8.842</v>
      </c>
      <c r="H163" s="44">
        <v>14.091</v>
      </c>
      <c r="I163" s="44">
        <v>37.578</v>
      </c>
      <c r="J163" s="44">
        <v>81.601</v>
      </c>
      <c r="K163" s="61">
        <v>113.285</v>
      </c>
      <c r="L163" s="6"/>
      <c r="M163" s="6"/>
      <c r="N163" s="6"/>
      <c r="O163" s="6"/>
    </row>
    <row r="164" spans="1:15" ht="15.75">
      <c r="A164" s="45">
        <v>1974</v>
      </c>
      <c r="B164" s="44">
        <f t="shared" si="5"/>
        <v>265.947</v>
      </c>
      <c r="C164" s="44">
        <v>6.675</v>
      </c>
      <c r="D164" s="44">
        <v>1.743</v>
      </c>
      <c r="E164" s="44">
        <v>2.479</v>
      </c>
      <c r="F164" s="44">
        <v>3.256</v>
      </c>
      <c r="G164" s="44">
        <v>8.695</v>
      </c>
      <c r="H164" s="44">
        <v>14.005</v>
      </c>
      <c r="I164" s="44">
        <v>35.999</v>
      </c>
      <c r="J164" s="44">
        <v>79.933</v>
      </c>
      <c r="K164" s="61">
        <v>113.162</v>
      </c>
      <c r="L164" s="6"/>
      <c r="M164" s="6"/>
      <c r="N164" s="6"/>
      <c r="O164" s="6"/>
    </row>
    <row r="165" spans="1:15" ht="15.75">
      <c r="A165" s="45">
        <v>1975</v>
      </c>
      <c r="B165" s="44">
        <f t="shared" si="5"/>
        <v>269.245</v>
      </c>
      <c r="C165" s="44">
        <v>5.965</v>
      </c>
      <c r="D165" s="44">
        <v>1.712</v>
      </c>
      <c r="E165" s="44">
        <v>2.535</v>
      </c>
      <c r="F165" s="44">
        <v>3.201</v>
      </c>
      <c r="G165" s="44">
        <v>8.637</v>
      </c>
      <c r="H165" s="44">
        <v>13.675</v>
      </c>
      <c r="I165" s="44">
        <v>35.857</v>
      </c>
      <c r="J165" s="44">
        <v>80.62</v>
      </c>
      <c r="K165" s="61">
        <v>117.043</v>
      </c>
      <c r="L165" s="6"/>
      <c r="M165" s="6"/>
      <c r="N165" s="6"/>
      <c r="O165" s="6"/>
    </row>
    <row r="166" spans="1:15" ht="15.75">
      <c r="A166" s="45">
        <v>1976</v>
      </c>
      <c r="B166" s="44">
        <f t="shared" si="5"/>
        <v>266.928</v>
      </c>
      <c r="C166" s="44">
        <v>5.299</v>
      </c>
      <c r="D166" s="44">
        <v>1.738</v>
      </c>
      <c r="E166" s="44">
        <v>2.58</v>
      </c>
      <c r="F166" s="44">
        <v>3.122</v>
      </c>
      <c r="G166" s="44">
        <v>8.413</v>
      </c>
      <c r="H166" s="44">
        <v>13.986</v>
      </c>
      <c r="I166" s="44">
        <v>33.504</v>
      </c>
      <c r="J166" s="44">
        <v>80.136</v>
      </c>
      <c r="K166" s="61">
        <v>118.15</v>
      </c>
      <c r="L166" s="6"/>
      <c r="M166" s="6"/>
      <c r="N166" s="6"/>
      <c r="O166" s="6"/>
    </row>
    <row r="167" spans="1:15" ht="15.75">
      <c r="A167" s="45">
        <v>1977</v>
      </c>
      <c r="B167" s="44">
        <f t="shared" si="5"/>
        <v>255.20499999999998</v>
      </c>
      <c r="C167" s="44">
        <v>4.986</v>
      </c>
      <c r="D167" s="44">
        <v>1.713</v>
      </c>
      <c r="E167" s="44">
        <v>2.704</v>
      </c>
      <c r="F167" s="44">
        <v>3.136</v>
      </c>
      <c r="G167" s="44">
        <v>7.846</v>
      </c>
      <c r="H167" s="44">
        <v>14.167</v>
      </c>
      <c r="I167" s="44">
        <v>30.607</v>
      </c>
      <c r="J167" s="44">
        <v>76.077</v>
      </c>
      <c r="K167" s="61">
        <v>113.969</v>
      </c>
      <c r="L167" s="6"/>
      <c r="M167" s="6"/>
      <c r="N167" s="6"/>
      <c r="O167" s="6"/>
    </row>
    <row r="168" spans="1:15" ht="15.75">
      <c r="A168" s="45">
        <v>1978</v>
      </c>
      <c r="B168" s="44">
        <f t="shared" si="5"/>
        <v>260.698</v>
      </c>
      <c r="C168" s="44">
        <v>4.677</v>
      </c>
      <c r="D168" s="44">
        <v>1.634</v>
      </c>
      <c r="E168" s="44">
        <v>2.439</v>
      </c>
      <c r="F168" s="44">
        <v>3.236</v>
      </c>
      <c r="G168" s="44">
        <v>7.738</v>
      </c>
      <c r="H168" s="44">
        <v>15.138</v>
      </c>
      <c r="I168" s="44">
        <v>29.23</v>
      </c>
      <c r="J168" s="44">
        <v>76.261</v>
      </c>
      <c r="K168" s="61">
        <v>120.345</v>
      </c>
      <c r="L168" s="6"/>
      <c r="M168" s="6"/>
      <c r="N168" s="6"/>
      <c r="O168" s="6"/>
    </row>
    <row r="169" spans="1:15" ht="15.75">
      <c r="A169" s="45">
        <v>1979</v>
      </c>
      <c r="B169" s="44">
        <f t="shared" si="5"/>
        <v>258.07099999999997</v>
      </c>
      <c r="C169" s="44">
        <v>4.466</v>
      </c>
      <c r="D169" s="44">
        <v>1.666</v>
      </c>
      <c r="E169" s="44">
        <v>2.464</v>
      </c>
      <c r="F169" s="44">
        <v>3.194</v>
      </c>
      <c r="G169" s="44">
        <v>7.408</v>
      </c>
      <c r="H169" s="44">
        <v>15.859</v>
      </c>
      <c r="I169" s="44">
        <v>27.204</v>
      </c>
      <c r="J169" s="44">
        <v>74.618</v>
      </c>
      <c r="K169" s="61">
        <v>121.192</v>
      </c>
      <c r="L169" s="6"/>
      <c r="M169" s="6"/>
      <c r="N169" s="6"/>
      <c r="O169" s="6"/>
    </row>
    <row r="170" spans="1:15" ht="15.75">
      <c r="A170" s="45">
        <v>1980</v>
      </c>
      <c r="B170" s="44">
        <f t="shared" si="5"/>
        <v>261.626</v>
      </c>
      <c r="C170" s="44">
        <v>4.58</v>
      </c>
      <c r="D170" s="44">
        <v>1.683</v>
      </c>
      <c r="E170" s="44">
        <v>2.509</v>
      </c>
      <c r="F170" s="44">
        <v>3.344</v>
      </c>
      <c r="G170" s="44">
        <v>7.286</v>
      </c>
      <c r="H170" s="44">
        <v>16.129</v>
      </c>
      <c r="I170" s="44">
        <v>25.568</v>
      </c>
      <c r="J170" s="44">
        <v>74.735</v>
      </c>
      <c r="K170" s="61">
        <v>125.792</v>
      </c>
      <c r="L170" s="6"/>
      <c r="M170" s="6"/>
      <c r="N170" s="6"/>
      <c r="O170" s="6"/>
    </row>
    <row r="171" spans="1:15" ht="15.75">
      <c r="A171" s="45">
        <v>1981</v>
      </c>
      <c r="B171" s="44">
        <f t="shared" si="5"/>
        <v>267.209</v>
      </c>
      <c r="C171" s="44">
        <v>4.491</v>
      </c>
      <c r="D171" s="44">
        <v>1.685</v>
      </c>
      <c r="E171" s="44">
        <v>2.385</v>
      </c>
      <c r="F171" s="44">
        <v>3.469</v>
      </c>
      <c r="G171" s="44">
        <v>6.878</v>
      </c>
      <c r="H171" s="44">
        <v>15.606</v>
      </c>
      <c r="I171" s="44">
        <v>25.37</v>
      </c>
      <c r="J171" s="44">
        <v>75.253</v>
      </c>
      <c r="K171" s="61">
        <v>132.072</v>
      </c>
      <c r="L171" s="6"/>
      <c r="M171" s="6"/>
      <c r="N171" s="6"/>
      <c r="O171" s="6"/>
    </row>
    <row r="172" spans="1:15" ht="15.75">
      <c r="A172" s="45">
        <v>1982</v>
      </c>
      <c r="B172" s="44">
        <f t="shared" si="5"/>
        <v>260.44399999999996</v>
      </c>
      <c r="C172" s="44">
        <v>4.324</v>
      </c>
      <c r="D172" s="44">
        <v>1.556</v>
      </c>
      <c r="E172" s="44">
        <v>2.46</v>
      </c>
      <c r="F172" s="44">
        <v>3.639</v>
      </c>
      <c r="G172" s="44">
        <v>6.535</v>
      </c>
      <c r="H172" s="44">
        <v>15.148</v>
      </c>
      <c r="I172" s="44">
        <v>24.635</v>
      </c>
      <c r="J172" s="44">
        <v>72.653</v>
      </c>
      <c r="K172" s="61">
        <v>129.494</v>
      </c>
      <c r="L172" s="6"/>
      <c r="M172" s="6"/>
      <c r="N172" s="6"/>
      <c r="O172" s="6"/>
    </row>
    <row r="173" spans="1:15" ht="15.75">
      <c r="A173" s="45">
        <v>1983</v>
      </c>
      <c r="B173" s="44">
        <f t="shared" si="5"/>
        <v>270.758</v>
      </c>
      <c r="C173" s="44">
        <v>4.093</v>
      </c>
      <c r="D173" s="44">
        <v>1.517</v>
      </c>
      <c r="E173" s="44">
        <v>2.55</v>
      </c>
      <c r="F173" s="44">
        <v>3.781</v>
      </c>
      <c r="G173" s="44">
        <v>6.381</v>
      </c>
      <c r="H173" s="44">
        <v>15.227</v>
      </c>
      <c r="I173" s="44">
        <v>24.166</v>
      </c>
      <c r="J173" s="44">
        <v>73.55</v>
      </c>
      <c r="K173" s="61">
        <v>139.493</v>
      </c>
      <c r="L173" s="6"/>
      <c r="M173" s="6"/>
      <c r="N173" s="6"/>
      <c r="O173" s="6"/>
    </row>
    <row r="174" spans="1:15" ht="15.75">
      <c r="A174" s="45">
        <v>1984</v>
      </c>
      <c r="B174" s="44">
        <f t="shared" si="5"/>
        <v>260.022</v>
      </c>
      <c r="C174" s="44">
        <v>3.729</v>
      </c>
      <c r="D174" s="44">
        <v>1.458</v>
      </c>
      <c r="E174" s="44">
        <v>2.442</v>
      </c>
      <c r="F174" s="44">
        <v>3.816</v>
      </c>
      <c r="G174" s="44">
        <v>6.217</v>
      </c>
      <c r="H174" s="44">
        <v>14.397</v>
      </c>
      <c r="I174" s="44">
        <v>23.093</v>
      </c>
      <c r="J174" s="44">
        <v>69.813</v>
      </c>
      <c r="K174" s="61">
        <v>135.057</v>
      </c>
      <c r="L174" s="6"/>
      <c r="M174" s="6"/>
      <c r="N174" s="6"/>
      <c r="O174" s="6"/>
    </row>
    <row r="175" spans="1:15" ht="15.75">
      <c r="A175" s="45">
        <v>1985</v>
      </c>
      <c r="B175" s="44">
        <f t="shared" si="5"/>
        <v>265.604</v>
      </c>
      <c r="C175" s="44">
        <v>3.68</v>
      </c>
      <c r="D175" s="44">
        <v>1.35</v>
      </c>
      <c r="E175" s="44">
        <v>2.403</v>
      </c>
      <c r="F175" s="44">
        <v>3.866</v>
      </c>
      <c r="G175" s="44">
        <v>5.926</v>
      </c>
      <c r="H175" s="44">
        <v>14.355</v>
      </c>
      <c r="I175" s="44">
        <v>22.482</v>
      </c>
      <c r="J175" s="44">
        <v>69.934</v>
      </c>
      <c r="K175" s="61">
        <v>141.608</v>
      </c>
      <c r="L175" s="6"/>
      <c r="M175" s="6"/>
      <c r="N175" s="6"/>
      <c r="O175" s="6"/>
    </row>
    <row r="176" spans="1:15" ht="15.75">
      <c r="A176" s="45">
        <v>1986</v>
      </c>
      <c r="B176" s="44">
        <f t="shared" si="5"/>
        <v>263.147</v>
      </c>
      <c r="C176" s="44">
        <v>3.633</v>
      </c>
      <c r="D176" s="44">
        <v>1.361</v>
      </c>
      <c r="E176" s="44">
        <v>2.274</v>
      </c>
      <c r="F176" s="44">
        <v>3.851</v>
      </c>
      <c r="G176" s="44">
        <v>5.906</v>
      </c>
      <c r="H176" s="44">
        <v>13.934</v>
      </c>
      <c r="I176" s="44">
        <v>23.126</v>
      </c>
      <c r="J176" s="44">
        <v>66.327</v>
      </c>
      <c r="K176" s="61">
        <v>142.735</v>
      </c>
      <c r="L176" s="6"/>
      <c r="M176" s="6"/>
      <c r="N176" s="6"/>
      <c r="O176" s="6"/>
    </row>
    <row r="177" spans="1:15" ht="15.75">
      <c r="A177" s="45">
        <v>1987</v>
      </c>
      <c r="B177" s="44">
        <f t="shared" si="5"/>
        <v>252.106</v>
      </c>
      <c r="C177" s="44">
        <v>3.383</v>
      </c>
      <c r="D177" s="44">
        <v>1.184</v>
      </c>
      <c r="E177" s="44">
        <v>2.167</v>
      </c>
      <c r="F177" s="44">
        <v>3.808</v>
      </c>
      <c r="G177" s="44">
        <v>5.916</v>
      </c>
      <c r="H177" s="44">
        <v>13.363</v>
      </c>
      <c r="I177" s="44">
        <v>23.886</v>
      </c>
      <c r="J177" s="44">
        <v>60.766</v>
      </c>
      <c r="K177" s="61">
        <v>137.633</v>
      </c>
      <c r="L177" s="6"/>
      <c r="M177" s="6"/>
      <c r="N177" s="6"/>
      <c r="O177" s="6"/>
    </row>
    <row r="178" spans="1:15" ht="15.75">
      <c r="A178" s="45">
        <v>1988</v>
      </c>
      <c r="B178" s="44">
        <f t="shared" si="5"/>
        <v>252.144</v>
      </c>
      <c r="C178" s="44">
        <v>3.414</v>
      </c>
      <c r="D178" s="44">
        <v>1.156</v>
      </c>
      <c r="E178" s="44">
        <v>2.216</v>
      </c>
      <c r="F178" s="44">
        <v>3.788</v>
      </c>
      <c r="G178" s="44">
        <v>6.066</v>
      </c>
      <c r="H178" s="44">
        <v>12.983</v>
      </c>
      <c r="I178" s="44">
        <v>24.982</v>
      </c>
      <c r="J178" s="44">
        <v>57.528</v>
      </c>
      <c r="K178" s="61">
        <v>140.011</v>
      </c>
      <c r="L178" s="6"/>
      <c r="M178" s="6"/>
      <c r="N178" s="6"/>
      <c r="O178" s="6"/>
    </row>
    <row r="179" spans="1:15" ht="15.75">
      <c r="A179" s="45">
        <v>1989</v>
      </c>
      <c r="B179" s="44">
        <f t="shared" si="5"/>
        <v>255.01999999999998</v>
      </c>
      <c r="C179" s="44">
        <v>3.294</v>
      </c>
      <c r="D179" s="44">
        <v>1.157</v>
      </c>
      <c r="E179" s="44">
        <v>2.227</v>
      </c>
      <c r="F179" s="44">
        <v>3.883</v>
      </c>
      <c r="G179" s="44">
        <v>6.132</v>
      </c>
      <c r="H179" s="44">
        <v>12.554</v>
      </c>
      <c r="I179" s="44">
        <v>25.944</v>
      </c>
      <c r="J179" s="44">
        <v>53.808</v>
      </c>
      <c r="K179" s="61">
        <v>146.021</v>
      </c>
      <c r="L179" s="6"/>
      <c r="M179" s="6"/>
      <c r="N179" s="6"/>
      <c r="O179" s="6"/>
    </row>
    <row r="180" spans="1:15" ht="15.75">
      <c r="A180" s="45">
        <v>1990</v>
      </c>
      <c r="B180" s="44">
        <f t="shared" si="5"/>
        <v>253.53699999999998</v>
      </c>
      <c r="C180" s="44">
        <v>3.111</v>
      </c>
      <c r="D180" s="44">
        <v>1.093</v>
      </c>
      <c r="E180" s="44">
        <v>2.144</v>
      </c>
      <c r="F180" s="44">
        <v>3.752</v>
      </c>
      <c r="G180" s="44">
        <v>6.108</v>
      </c>
      <c r="H180" s="44">
        <v>12.235</v>
      </c>
      <c r="I180" s="44">
        <v>26.178</v>
      </c>
      <c r="J180" s="44">
        <v>50.913</v>
      </c>
      <c r="K180" s="61">
        <v>148.003</v>
      </c>
      <c r="L180" s="6"/>
      <c r="M180" s="6"/>
      <c r="N180" s="6"/>
      <c r="O180" s="6"/>
    </row>
    <row r="181" spans="1:15" ht="15.75">
      <c r="A181" s="45">
        <v>1991</v>
      </c>
      <c r="B181" s="44">
        <f t="shared" si="5"/>
        <v>252.125</v>
      </c>
      <c r="C181" s="44">
        <v>3.138</v>
      </c>
      <c r="D181" s="44">
        <v>1.064</v>
      </c>
      <c r="E181" s="44">
        <v>2.257</v>
      </c>
      <c r="F181" s="44">
        <v>3.699</v>
      </c>
      <c r="G181" s="44">
        <v>6.437</v>
      </c>
      <c r="H181" s="44">
        <v>11.615</v>
      </c>
      <c r="I181" s="44">
        <v>26.173</v>
      </c>
      <c r="J181" s="44">
        <v>49.039</v>
      </c>
      <c r="K181" s="61">
        <v>148.703</v>
      </c>
      <c r="L181" s="6"/>
      <c r="M181" s="6"/>
      <c r="N181" s="6"/>
      <c r="O181" s="6"/>
    </row>
    <row r="182" spans="1:15" ht="15.75">
      <c r="A182" s="45">
        <v>1992</v>
      </c>
      <c r="B182" s="44">
        <f t="shared" si="5"/>
        <v>250.024</v>
      </c>
      <c r="C182" s="44">
        <v>2.807</v>
      </c>
      <c r="D182" s="44">
        <v>0.993</v>
      </c>
      <c r="E182" s="44">
        <v>2.243</v>
      </c>
      <c r="F182" s="44">
        <v>3.938</v>
      </c>
      <c r="G182" s="44">
        <v>6.612</v>
      </c>
      <c r="H182" s="44">
        <v>11.195</v>
      </c>
      <c r="I182" s="44">
        <v>25.313</v>
      </c>
      <c r="J182" s="44">
        <v>47.598</v>
      </c>
      <c r="K182" s="61">
        <v>149.325</v>
      </c>
      <c r="L182" s="6"/>
      <c r="M182" s="6"/>
      <c r="N182" s="6"/>
      <c r="O182" s="6"/>
    </row>
    <row r="183" spans="1:15" ht="15.75">
      <c r="A183" s="45">
        <v>1993</v>
      </c>
      <c r="B183" s="44">
        <f t="shared" si="5"/>
        <v>256.586</v>
      </c>
      <c r="C183" s="44">
        <v>2.598</v>
      </c>
      <c r="D183" s="44">
        <v>1.034</v>
      </c>
      <c r="E183" s="44">
        <v>2.235</v>
      </c>
      <c r="F183" s="44">
        <v>3.826</v>
      </c>
      <c r="G183" s="44">
        <v>7.143</v>
      </c>
      <c r="H183" s="44">
        <v>11.058</v>
      </c>
      <c r="I183" s="44">
        <v>25.506</v>
      </c>
      <c r="J183" s="44">
        <v>46.837</v>
      </c>
      <c r="K183" s="61">
        <v>156.349</v>
      </c>
      <c r="L183" s="6"/>
      <c r="M183" s="6"/>
      <c r="N183" s="6"/>
      <c r="O183" s="6"/>
    </row>
    <row r="184" spans="1:15" ht="15.75">
      <c r="A184" s="45">
        <v>1994</v>
      </c>
      <c r="B184" s="44">
        <f t="shared" si="5"/>
        <v>249.216</v>
      </c>
      <c r="C184" s="44">
        <v>2.406</v>
      </c>
      <c r="D184" s="44">
        <v>0.901</v>
      </c>
      <c r="E184" s="44">
        <v>2.101</v>
      </c>
      <c r="F184" s="44">
        <v>3.948</v>
      </c>
      <c r="G184" s="44">
        <v>7.224</v>
      </c>
      <c r="H184" s="44">
        <v>10.719</v>
      </c>
      <c r="I184" s="44">
        <v>24.726</v>
      </c>
      <c r="J184" s="44">
        <v>44.565</v>
      </c>
      <c r="K184" s="61">
        <v>152.626</v>
      </c>
      <c r="L184" s="6"/>
      <c r="M184" s="6"/>
      <c r="N184" s="6"/>
      <c r="O184" s="6"/>
    </row>
    <row r="185" spans="1:15" ht="15.75">
      <c r="A185" s="45">
        <v>1995</v>
      </c>
      <c r="B185" s="44">
        <f t="shared" si="5"/>
        <v>256.512</v>
      </c>
      <c r="C185" s="44">
        <v>2.199</v>
      </c>
      <c r="D185" s="44">
        <v>0.947</v>
      </c>
      <c r="E185" s="44">
        <v>2.135</v>
      </c>
      <c r="F185" s="44">
        <v>3.941</v>
      </c>
      <c r="G185" s="44">
        <v>7.631</v>
      </c>
      <c r="H185" s="44">
        <v>10.286</v>
      </c>
      <c r="I185" s="44">
        <v>24.664</v>
      </c>
      <c r="J185" s="44">
        <v>44.365</v>
      </c>
      <c r="K185" s="61">
        <v>160.344</v>
      </c>
      <c r="L185" s="6"/>
      <c r="M185" s="6"/>
      <c r="N185" s="6"/>
      <c r="O185" s="6"/>
    </row>
    <row r="186" spans="1:15" ht="15.75">
      <c r="A186" s="45">
        <v>1996</v>
      </c>
      <c r="B186" s="44">
        <f t="shared" si="5"/>
        <v>258.98400000000004</v>
      </c>
      <c r="C186" s="44">
        <v>2.071</v>
      </c>
      <c r="D186" s="44">
        <v>0.833</v>
      </c>
      <c r="E186" s="44">
        <v>1.952</v>
      </c>
      <c r="F186" s="44">
        <v>3.868</v>
      </c>
      <c r="G186" s="44">
        <v>7.713</v>
      </c>
      <c r="H186" s="44">
        <v>10.433</v>
      </c>
      <c r="I186" s="44">
        <v>24.2</v>
      </c>
      <c r="J186" s="44">
        <v>46.12</v>
      </c>
      <c r="K186" s="61">
        <v>161.794</v>
      </c>
      <c r="L186" s="6"/>
      <c r="M186" s="6"/>
      <c r="N186" s="6"/>
      <c r="O186" s="6"/>
    </row>
    <row r="187" spans="1:15" ht="15.75">
      <c r="A187" s="45">
        <v>1997</v>
      </c>
      <c r="B187" s="44">
        <f t="shared" si="5"/>
        <v>257.51</v>
      </c>
      <c r="C187" s="44">
        <v>2.047</v>
      </c>
      <c r="D187" s="44">
        <v>0.872</v>
      </c>
      <c r="E187" s="44">
        <v>1.663</v>
      </c>
      <c r="F187" s="44">
        <v>3.443</v>
      </c>
      <c r="G187" s="44">
        <v>7.66</v>
      </c>
      <c r="H187" s="44">
        <v>10.605</v>
      </c>
      <c r="I187" s="44">
        <v>23.452</v>
      </c>
      <c r="J187" s="44">
        <v>48.739</v>
      </c>
      <c r="K187" s="61">
        <v>159.029</v>
      </c>
      <c r="L187" s="6"/>
      <c r="M187" s="6"/>
      <c r="N187" s="6"/>
      <c r="O187" s="6"/>
    </row>
    <row r="188" spans="1:15" ht="15.75">
      <c r="A188" s="45">
        <f aca="true" t="shared" si="6" ref="A188:A219">A187+1</f>
        <v>1998</v>
      </c>
      <c r="B188" s="44">
        <f t="shared" si="5"/>
        <v>259.81100000000004</v>
      </c>
      <c r="C188" s="44">
        <v>2.006</v>
      </c>
      <c r="D188" s="44">
        <v>0.827</v>
      </c>
      <c r="E188" s="44">
        <v>1.712</v>
      </c>
      <c r="F188" s="44">
        <v>3.336</v>
      </c>
      <c r="G188" s="44">
        <v>7.545</v>
      </c>
      <c r="H188" s="44">
        <v>10.855</v>
      </c>
      <c r="I188" s="44">
        <v>22.806</v>
      </c>
      <c r="J188" s="44">
        <v>52.136</v>
      </c>
      <c r="K188" s="61">
        <v>158.588</v>
      </c>
      <c r="L188" s="6"/>
      <c r="M188" s="6"/>
      <c r="N188" s="6"/>
      <c r="O188" s="6"/>
    </row>
    <row r="189" spans="1:15" ht="15.75">
      <c r="A189" s="45">
        <f t="shared" si="6"/>
        <v>1999</v>
      </c>
      <c r="B189" s="44">
        <f t="shared" si="5"/>
        <v>261.54</v>
      </c>
      <c r="C189" s="44">
        <v>2.015</v>
      </c>
      <c r="D189" s="44">
        <v>0.827</v>
      </c>
      <c r="E189" s="44">
        <v>1.72</v>
      </c>
      <c r="F189" s="44">
        <v>3.354</v>
      </c>
      <c r="G189" s="44">
        <v>7.592</v>
      </c>
      <c r="H189" s="44">
        <v>10.924</v>
      </c>
      <c r="I189" s="44">
        <v>22.957</v>
      </c>
      <c r="J189" s="44">
        <v>52.488</v>
      </c>
      <c r="K189" s="61">
        <v>159.663</v>
      </c>
      <c r="L189" s="6"/>
      <c r="M189" s="6"/>
      <c r="N189" s="6"/>
      <c r="O189" s="6"/>
    </row>
    <row r="190" spans="1:15" ht="15.75">
      <c r="A190" s="45">
        <f t="shared" si="6"/>
        <v>2000</v>
      </c>
      <c r="B190" s="44">
        <f t="shared" si="5"/>
        <v>260.749</v>
      </c>
      <c r="C190" s="44">
        <v>2.014</v>
      </c>
      <c r="D190" s="44">
        <v>0.853</v>
      </c>
      <c r="E190" s="44">
        <v>1.371</v>
      </c>
      <c r="F190" s="44">
        <v>3.306</v>
      </c>
      <c r="G190" s="44">
        <v>7.757</v>
      </c>
      <c r="H190" s="44">
        <v>11.322</v>
      </c>
      <c r="I190" s="44">
        <v>21.567</v>
      </c>
      <c r="J190" s="44">
        <v>56.685</v>
      </c>
      <c r="K190" s="61">
        <v>155.874</v>
      </c>
      <c r="L190" s="6"/>
      <c r="M190" s="6"/>
      <c r="N190" s="6"/>
      <c r="O190" s="6"/>
    </row>
    <row r="191" spans="1:15" ht="15.75">
      <c r="A191" s="45">
        <f t="shared" si="6"/>
        <v>2001</v>
      </c>
      <c r="B191" s="44">
        <f t="shared" si="5"/>
        <v>258.799</v>
      </c>
      <c r="C191" s="44">
        <v>2.003</v>
      </c>
      <c r="D191" s="44">
        <v>0.868</v>
      </c>
      <c r="E191" s="44">
        <v>1.431</v>
      </c>
      <c r="F191" s="44">
        <v>3.191</v>
      </c>
      <c r="G191" s="44">
        <v>7.715</v>
      </c>
      <c r="H191" s="44">
        <v>11.777</v>
      </c>
      <c r="I191" s="44">
        <v>20.784</v>
      </c>
      <c r="J191" s="44">
        <v>55.279</v>
      </c>
      <c r="K191" s="61">
        <v>155.751</v>
      </c>
      <c r="L191" s="6"/>
      <c r="M191" s="6"/>
      <c r="N191" s="6"/>
      <c r="O191" s="6"/>
    </row>
    <row r="192" spans="1:15" ht="15.75">
      <c r="A192" s="45">
        <f t="shared" si="6"/>
        <v>2002</v>
      </c>
      <c r="B192" s="44">
        <f t="shared" si="5"/>
        <v>262.137</v>
      </c>
      <c r="C192" s="44">
        <v>1.872</v>
      </c>
      <c r="D192" s="44">
        <v>0.778</v>
      </c>
      <c r="E192" s="44">
        <v>1.394</v>
      </c>
      <c r="F192" s="44">
        <v>2.963</v>
      </c>
      <c r="G192" s="44">
        <v>7.808</v>
      </c>
      <c r="H192" s="44">
        <v>12.597</v>
      </c>
      <c r="I192" s="44">
        <v>20.168</v>
      </c>
      <c r="J192" s="44">
        <v>54.422</v>
      </c>
      <c r="K192" s="61">
        <v>160.135</v>
      </c>
      <c r="L192" s="6"/>
      <c r="M192" s="6"/>
      <c r="N192" s="6"/>
      <c r="O192" s="6"/>
    </row>
    <row r="193" spans="1:15" ht="15.75">
      <c r="A193" s="45">
        <f t="shared" si="6"/>
        <v>2003</v>
      </c>
      <c r="B193" s="44">
        <f t="shared" si="5"/>
        <v>273.31500000000005</v>
      </c>
      <c r="C193" s="44">
        <v>1.814</v>
      </c>
      <c r="D193" s="44">
        <v>0.659</v>
      </c>
      <c r="E193" s="44">
        <v>1.267</v>
      </c>
      <c r="F193" s="44">
        <v>3</v>
      </c>
      <c r="G193" s="44">
        <v>7.639</v>
      </c>
      <c r="H193" s="44">
        <v>13.281</v>
      </c>
      <c r="I193" s="44">
        <v>19.922</v>
      </c>
      <c r="J193" s="44">
        <v>55.404</v>
      </c>
      <c r="K193" s="61">
        <v>170.329</v>
      </c>
      <c r="L193" s="6"/>
      <c r="M193" s="6"/>
      <c r="N193" s="6"/>
      <c r="O193" s="6"/>
    </row>
    <row r="194" spans="1:15" ht="15.75">
      <c r="A194" s="45">
        <f t="shared" si="6"/>
        <v>2004</v>
      </c>
      <c r="B194" s="44">
        <f t="shared" si="5"/>
        <v>246.342</v>
      </c>
      <c r="C194" s="44">
        <v>1.715</v>
      </c>
      <c r="D194" s="44">
        <v>0.664</v>
      </c>
      <c r="E194" s="44">
        <v>1.19</v>
      </c>
      <c r="F194" s="44">
        <v>2.833</v>
      </c>
      <c r="G194" s="44">
        <v>7.393</v>
      </c>
      <c r="H194" s="44">
        <v>13.443</v>
      </c>
      <c r="I194" s="44">
        <v>18.511</v>
      </c>
      <c r="J194" s="44">
        <v>49.77</v>
      </c>
      <c r="K194" s="61">
        <v>150.823</v>
      </c>
      <c r="L194" s="6"/>
      <c r="M194" s="6"/>
      <c r="N194" s="6"/>
      <c r="O194" s="6"/>
    </row>
    <row r="195" spans="1:15" ht="15.75">
      <c r="A195" s="45">
        <f t="shared" si="6"/>
        <v>2005</v>
      </c>
      <c r="B195" s="44">
        <f t="shared" si="5"/>
        <v>256.899</v>
      </c>
      <c r="C195" s="44">
        <v>1.629</v>
      </c>
      <c r="D195" s="44">
        <v>0.637</v>
      </c>
      <c r="E195" s="44">
        <v>1.148</v>
      </c>
      <c r="F195" s="44">
        <v>2.736</v>
      </c>
      <c r="G195" s="44">
        <v>7.267</v>
      </c>
      <c r="H195" s="44">
        <v>13.706</v>
      </c>
      <c r="I195" s="44">
        <v>18.448</v>
      </c>
      <c r="J195" s="44">
        <v>50.149</v>
      </c>
      <c r="K195" s="61">
        <v>161.179</v>
      </c>
      <c r="L195" s="6"/>
      <c r="M195" s="6"/>
      <c r="N195" s="6"/>
      <c r="O195" s="6"/>
    </row>
    <row r="196" spans="1:15" ht="15.75">
      <c r="A196" s="45">
        <f t="shared" si="6"/>
        <v>2006</v>
      </c>
      <c r="B196" s="44">
        <f t="shared" si="5"/>
        <v>250.609</v>
      </c>
      <c r="C196" s="44">
        <v>1.672</v>
      </c>
      <c r="D196" s="44">
        <v>0.601</v>
      </c>
      <c r="E196" s="44">
        <v>1.122</v>
      </c>
      <c r="F196" s="44">
        <v>2.645</v>
      </c>
      <c r="G196" s="44">
        <v>7.133</v>
      </c>
      <c r="H196" s="44">
        <v>14.207</v>
      </c>
      <c r="I196" s="44">
        <v>18.18</v>
      </c>
      <c r="J196" s="44">
        <v>48.27</v>
      </c>
      <c r="K196" s="61">
        <v>156.779</v>
      </c>
      <c r="L196" s="6"/>
      <c r="M196" s="6"/>
      <c r="N196" s="6"/>
      <c r="O196" s="6"/>
    </row>
    <row r="197" spans="1:15" ht="15.75">
      <c r="A197" s="45">
        <f t="shared" si="6"/>
        <v>2007</v>
      </c>
      <c r="B197" s="44">
        <f t="shared" si="5"/>
        <v>252.81</v>
      </c>
      <c r="C197" s="44">
        <v>1.6</v>
      </c>
      <c r="D197" s="44">
        <v>0.552</v>
      </c>
      <c r="E197" s="44">
        <v>1.122</v>
      </c>
      <c r="F197" s="44">
        <v>2.41</v>
      </c>
      <c r="G197" s="44">
        <v>6.942</v>
      </c>
      <c r="H197" s="44">
        <v>14.206</v>
      </c>
      <c r="I197" s="44">
        <v>18.27</v>
      </c>
      <c r="J197" s="44">
        <v>46.711</v>
      </c>
      <c r="K197" s="61">
        <v>160.997</v>
      </c>
      <c r="L197" s="6"/>
      <c r="M197" s="6"/>
      <c r="N197" s="6"/>
      <c r="O197" s="6"/>
    </row>
    <row r="198" spans="1:15" ht="15.75">
      <c r="A198" s="45">
        <f t="shared" si="6"/>
        <v>2008</v>
      </c>
      <c r="B198" s="44">
        <f t="shared" si="5"/>
        <v>265.681</v>
      </c>
      <c r="C198" s="44">
        <v>1.581</v>
      </c>
      <c r="D198" s="44">
        <v>0.626</v>
      </c>
      <c r="E198" s="44">
        <v>1.224</v>
      </c>
      <c r="F198" s="44">
        <v>2.621</v>
      </c>
      <c r="G198" s="44">
        <v>7.147</v>
      </c>
      <c r="H198" s="44">
        <v>13.579</v>
      </c>
      <c r="I198" s="44">
        <v>18.619</v>
      </c>
      <c r="J198" s="44">
        <v>47.838</v>
      </c>
      <c r="K198" s="61">
        <v>172.446</v>
      </c>
      <c r="L198" s="6"/>
      <c r="M198" s="6"/>
      <c r="N198" s="6"/>
      <c r="O198" s="6"/>
    </row>
    <row r="199" spans="1:15" ht="15.75">
      <c r="A199" s="45">
        <f t="shared" si="6"/>
        <v>2009</v>
      </c>
      <c r="B199" s="44">
        <f t="shared" si="5"/>
        <v>268.26</v>
      </c>
      <c r="C199" s="44">
        <v>1.539</v>
      </c>
      <c r="D199" s="44">
        <v>0.608</v>
      </c>
      <c r="E199" s="44">
        <v>1.205</v>
      </c>
      <c r="F199" s="44">
        <v>2.561</v>
      </c>
      <c r="G199" s="44">
        <v>7.085</v>
      </c>
      <c r="H199" s="44">
        <v>13.376</v>
      </c>
      <c r="I199" s="44">
        <v>18.943</v>
      </c>
      <c r="J199" s="44">
        <v>46.771</v>
      </c>
      <c r="K199" s="61">
        <v>176.172</v>
      </c>
      <c r="L199" s="6"/>
      <c r="M199" s="6"/>
      <c r="N199" s="6"/>
      <c r="O199" s="6"/>
    </row>
    <row r="200" spans="1:15" ht="15.75">
      <c r="A200" s="45">
        <f t="shared" si="6"/>
        <v>2010</v>
      </c>
      <c r="B200" s="44">
        <f t="shared" si="5"/>
        <v>271.326</v>
      </c>
      <c r="C200" s="44">
        <v>1.495</v>
      </c>
      <c r="D200" s="44">
        <v>0.592</v>
      </c>
      <c r="E200" s="44">
        <v>1.179</v>
      </c>
      <c r="F200" s="44">
        <v>2.502</v>
      </c>
      <c r="G200" s="44">
        <v>7.005</v>
      </c>
      <c r="H200" s="44">
        <v>13.189</v>
      </c>
      <c r="I200" s="44">
        <v>19.298</v>
      </c>
      <c r="J200" s="44">
        <v>45.754</v>
      </c>
      <c r="K200" s="61">
        <v>180.312</v>
      </c>
      <c r="L200" s="6"/>
      <c r="M200" s="6"/>
      <c r="N200" s="6"/>
      <c r="O200" s="6"/>
    </row>
    <row r="201" spans="1:15" ht="15.75">
      <c r="A201" s="45">
        <f t="shared" si="6"/>
        <v>2011</v>
      </c>
      <c r="B201" s="44">
        <f t="shared" si="5"/>
        <v>274.43399999999997</v>
      </c>
      <c r="C201" s="44">
        <v>1.453</v>
      </c>
      <c r="D201" s="44">
        <v>0.575</v>
      </c>
      <c r="E201" s="44">
        <v>1.15</v>
      </c>
      <c r="F201" s="44">
        <v>2.45</v>
      </c>
      <c r="G201" s="44">
        <v>6.932</v>
      </c>
      <c r="H201" s="44">
        <v>12.986</v>
      </c>
      <c r="I201" s="44">
        <v>19.899</v>
      </c>
      <c r="J201" s="44">
        <v>44.215</v>
      </c>
      <c r="K201" s="61">
        <v>184.774</v>
      </c>
      <c r="L201" s="6"/>
      <c r="M201" s="6"/>
      <c r="N201" s="6"/>
      <c r="O201" s="6"/>
    </row>
    <row r="202" spans="1:15" ht="15.75">
      <c r="A202" s="45">
        <f t="shared" si="6"/>
        <v>2012</v>
      </c>
      <c r="B202" s="44">
        <f t="shared" si="5"/>
        <v>277.791</v>
      </c>
      <c r="C202" s="44">
        <v>1.411</v>
      </c>
      <c r="D202" s="44">
        <v>0.561</v>
      </c>
      <c r="E202" s="49">
        <v>1.119</v>
      </c>
      <c r="F202" s="44">
        <v>2.38</v>
      </c>
      <c r="G202" s="44">
        <v>6.865</v>
      </c>
      <c r="H202" s="44">
        <v>12.851</v>
      </c>
      <c r="I202" s="44">
        <v>20.608</v>
      </c>
      <c r="J202" s="44">
        <v>42.65</v>
      </c>
      <c r="K202" s="61">
        <v>189.346</v>
      </c>
      <c r="L202" s="6"/>
      <c r="M202" s="6"/>
      <c r="N202" s="6"/>
      <c r="O202" s="6"/>
    </row>
    <row r="203" spans="1:15" ht="15.75">
      <c r="A203" s="45">
        <f t="shared" si="6"/>
        <v>2013</v>
      </c>
      <c r="B203" s="44">
        <f t="shared" si="5"/>
        <v>281.327</v>
      </c>
      <c r="C203" s="44">
        <v>1.372</v>
      </c>
      <c r="D203" s="44">
        <v>0.55</v>
      </c>
      <c r="E203" s="44">
        <v>1.088</v>
      </c>
      <c r="F203" s="44">
        <v>2.312</v>
      </c>
      <c r="G203" s="44">
        <v>6.81</v>
      </c>
      <c r="H203" s="44">
        <v>12.687</v>
      </c>
      <c r="I203" s="44">
        <v>21.183</v>
      </c>
      <c r="J203" s="44">
        <v>41.269</v>
      </c>
      <c r="K203" s="61">
        <v>194.056</v>
      </c>
      <c r="L203" s="6"/>
      <c r="M203" s="6"/>
      <c r="N203" s="6"/>
      <c r="O203" s="6"/>
    </row>
    <row r="204" spans="1:15" ht="15.75">
      <c r="A204" s="45">
        <f t="shared" si="6"/>
        <v>2014</v>
      </c>
      <c r="B204" s="44">
        <f t="shared" si="5"/>
        <v>285.01099999999997</v>
      </c>
      <c r="C204" s="44">
        <v>1.334</v>
      </c>
      <c r="D204" s="44">
        <v>0.543</v>
      </c>
      <c r="E204" s="44">
        <v>1.06</v>
      </c>
      <c r="F204" s="44">
        <v>2.24</v>
      </c>
      <c r="G204" s="44">
        <v>6.717</v>
      </c>
      <c r="H204" s="44">
        <v>12.583</v>
      </c>
      <c r="I204" s="44">
        <v>21.626</v>
      </c>
      <c r="J204" s="44">
        <v>40.386</v>
      </c>
      <c r="K204" s="61">
        <v>198.522</v>
      </c>
      <c r="L204" s="6"/>
      <c r="M204" s="6"/>
      <c r="N204" s="6"/>
      <c r="O204" s="6"/>
    </row>
    <row r="205" spans="1:15" ht="15.75">
      <c r="A205" s="45">
        <f t="shared" si="6"/>
        <v>2015</v>
      </c>
      <c r="B205" s="44">
        <f t="shared" si="5"/>
        <v>288.64</v>
      </c>
      <c r="C205" s="44">
        <v>1.294</v>
      </c>
      <c r="D205" s="44">
        <v>0.536</v>
      </c>
      <c r="E205" s="44">
        <v>1.033</v>
      </c>
      <c r="F205" s="44">
        <v>2.193</v>
      </c>
      <c r="G205" s="44">
        <v>6.592</v>
      </c>
      <c r="H205" s="44">
        <v>12.466</v>
      </c>
      <c r="I205" s="44">
        <v>22.092</v>
      </c>
      <c r="J205" s="44">
        <v>39.432</v>
      </c>
      <c r="K205" s="61">
        <v>203.002</v>
      </c>
      <c r="L205" s="6"/>
      <c r="M205" s="6"/>
      <c r="N205" s="6"/>
      <c r="O205" s="6"/>
    </row>
    <row r="206" spans="1:15" ht="15.75">
      <c r="A206" s="45">
        <f t="shared" si="6"/>
        <v>2016</v>
      </c>
      <c r="B206" s="44">
        <f t="shared" si="5"/>
        <v>292.149</v>
      </c>
      <c r="C206" s="44">
        <v>1.26</v>
      </c>
      <c r="D206" s="44">
        <v>0.527</v>
      </c>
      <c r="E206" s="44">
        <v>1.007</v>
      </c>
      <c r="F206" s="44">
        <v>2.167</v>
      </c>
      <c r="G206" s="44">
        <v>6.464</v>
      </c>
      <c r="H206" s="44">
        <v>12.337</v>
      </c>
      <c r="I206" s="44">
        <v>22.587</v>
      </c>
      <c r="J206" s="44">
        <v>38.761</v>
      </c>
      <c r="K206" s="61">
        <v>207.039</v>
      </c>
      <c r="L206" s="6"/>
      <c r="M206" s="6"/>
      <c r="N206" s="6"/>
      <c r="O206" s="6"/>
    </row>
    <row r="207" spans="1:15" ht="15.75">
      <c r="A207" s="45">
        <f t="shared" si="6"/>
        <v>2017</v>
      </c>
      <c r="B207" s="44">
        <f t="shared" si="5"/>
        <v>295.2</v>
      </c>
      <c r="C207" s="44">
        <v>1.224</v>
      </c>
      <c r="D207" s="44">
        <v>0.521</v>
      </c>
      <c r="E207" s="44">
        <v>0.98</v>
      </c>
      <c r="F207" s="44">
        <v>2.155</v>
      </c>
      <c r="G207" s="44">
        <v>6.325</v>
      </c>
      <c r="H207" s="44">
        <v>12.209</v>
      </c>
      <c r="I207" s="44">
        <v>22.358</v>
      </c>
      <c r="J207" s="44">
        <v>38.901</v>
      </c>
      <c r="K207" s="61">
        <v>210.527</v>
      </c>
      <c r="L207" s="6"/>
      <c r="M207" s="6"/>
      <c r="N207" s="6"/>
      <c r="O207" s="6"/>
    </row>
    <row r="208" spans="1:15" ht="15.75">
      <c r="A208" s="45">
        <f t="shared" si="6"/>
        <v>2018</v>
      </c>
      <c r="B208" s="44">
        <f t="shared" si="5"/>
        <v>297.656</v>
      </c>
      <c r="C208" s="44">
        <v>1.19</v>
      </c>
      <c r="D208" s="44">
        <v>0.515</v>
      </c>
      <c r="E208" s="44">
        <v>0.955</v>
      </c>
      <c r="F208" s="44">
        <v>2.133</v>
      </c>
      <c r="G208" s="44">
        <v>6.213</v>
      </c>
      <c r="H208" s="44">
        <v>12.05</v>
      </c>
      <c r="I208" s="44">
        <v>22.009</v>
      </c>
      <c r="J208" s="44">
        <v>39.362</v>
      </c>
      <c r="K208" s="61">
        <v>213.229</v>
      </c>
      <c r="L208" s="6"/>
      <c r="M208" s="6"/>
      <c r="N208" s="6"/>
      <c r="O208" s="6"/>
    </row>
    <row r="209" spans="1:15" ht="15.75">
      <c r="A209" s="45">
        <f t="shared" si="6"/>
        <v>2019</v>
      </c>
      <c r="B209" s="44">
        <f t="shared" si="5"/>
        <v>299.546</v>
      </c>
      <c r="C209" s="44">
        <v>1.156</v>
      </c>
      <c r="D209" s="44">
        <v>0.508</v>
      </c>
      <c r="E209" s="44">
        <v>0.93</v>
      </c>
      <c r="F209" s="44">
        <v>2.117</v>
      </c>
      <c r="G209" s="44">
        <v>6.099</v>
      </c>
      <c r="H209" s="44">
        <v>11.898</v>
      </c>
      <c r="I209" s="44">
        <v>21.62</v>
      </c>
      <c r="J209" s="44">
        <v>39.968</v>
      </c>
      <c r="K209" s="61">
        <v>215.25</v>
      </c>
      <c r="L209" s="6"/>
      <c r="M209" s="6"/>
      <c r="N209" s="6"/>
      <c r="O209" s="6"/>
    </row>
    <row r="210" spans="1:15" ht="15.75">
      <c r="A210" s="45">
        <f t="shared" si="6"/>
        <v>2020</v>
      </c>
      <c r="B210" s="44">
        <f t="shared" si="5"/>
        <v>300.996</v>
      </c>
      <c r="C210" s="44">
        <v>1.124</v>
      </c>
      <c r="D210" s="44">
        <v>0.5</v>
      </c>
      <c r="E210" s="44">
        <v>0.906</v>
      </c>
      <c r="F210" s="44">
        <v>2.092</v>
      </c>
      <c r="G210" s="44">
        <v>5.982</v>
      </c>
      <c r="H210" s="44">
        <v>11.727</v>
      </c>
      <c r="I210" s="44">
        <v>21.259</v>
      </c>
      <c r="J210" s="44">
        <v>40.672</v>
      </c>
      <c r="K210" s="61">
        <v>216.734</v>
      </c>
      <c r="L210" s="6"/>
      <c r="M210" s="6"/>
      <c r="N210" s="6"/>
      <c r="O210" s="6"/>
    </row>
    <row r="211" spans="1:15" ht="15.75">
      <c r="A211" s="45">
        <f t="shared" si="6"/>
        <v>2021</v>
      </c>
      <c r="B211" s="44">
        <f t="shared" si="5"/>
        <v>302.09900000000005</v>
      </c>
      <c r="C211" s="44">
        <v>1.095</v>
      </c>
      <c r="D211" s="44">
        <v>0.486</v>
      </c>
      <c r="E211" s="44">
        <v>0.89</v>
      </c>
      <c r="F211" s="44">
        <v>2.049</v>
      </c>
      <c r="G211" s="44">
        <v>5.88</v>
      </c>
      <c r="H211" s="44">
        <v>11.569</v>
      </c>
      <c r="I211" s="44">
        <v>20.869</v>
      </c>
      <c r="J211" s="44">
        <v>41.961</v>
      </c>
      <c r="K211" s="61">
        <v>217.3</v>
      </c>
      <c r="L211" s="6"/>
      <c r="M211" s="6"/>
      <c r="N211" s="6"/>
      <c r="O211" s="6"/>
    </row>
    <row r="212" spans="1:15" ht="15.75">
      <c r="A212" s="45">
        <f t="shared" si="6"/>
        <v>2022</v>
      </c>
      <c r="B212" s="44">
        <f t="shared" si="5"/>
        <v>302.928</v>
      </c>
      <c r="C212" s="44">
        <v>1.065</v>
      </c>
      <c r="D212" s="44">
        <v>0.474</v>
      </c>
      <c r="E212" s="44">
        <v>0.873</v>
      </c>
      <c r="F212" s="44">
        <v>2.003</v>
      </c>
      <c r="G212" s="44">
        <v>5.751</v>
      </c>
      <c r="H212" s="44">
        <v>11.423</v>
      </c>
      <c r="I212" s="44">
        <v>20.602</v>
      </c>
      <c r="J212" s="44">
        <v>43.592</v>
      </c>
      <c r="K212" s="61">
        <v>217.145</v>
      </c>
      <c r="L212" s="6"/>
      <c r="M212" s="6"/>
      <c r="N212" s="6"/>
      <c r="O212" s="6"/>
    </row>
    <row r="213" spans="1:15" ht="15.75">
      <c r="A213" s="45">
        <f t="shared" si="6"/>
        <v>2023</v>
      </c>
      <c r="B213" s="44">
        <f t="shared" si="5"/>
        <v>303.58500000000004</v>
      </c>
      <c r="C213" s="44">
        <v>1.035</v>
      </c>
      <c r="D213" s="44">
        <v>0.464</v>
      </c>
      <c r="E213" s="44">
        <v>0.857</v>
      </c>
      <c r="F213" s="44">
        <v>1.959</v>
      </c>
      <c r="G213" s="44">
        <v>5.622</v>
      </c>
      <c r="H213" s="44">
        <v>11.298</v>
      </c>
      <c r="I213" s="44">
        <v>20.287</v>
      </c>
      <c r="J213" s="44">
        <v>44.965</v>
      </c>
      <c r="K213" s="61">
        <v>217.098</v>
      </c>
      <c r="L213" s="6"/>
      <c r="M213" s="6"/>
      <c r="N213" s="6"/>
      <c r="O213" s="6"/>
    </row>
    <row r="214" spans="1:15" ht="15.75">
      <c r="A214" s="45">
        <f t="shared" si="6"/>
        <v>2024</v>
      </c>
      <c r="B214" s="44">
        <f t="shared" si="5"/>
        <v>304.236</v>
      </c>
      <c r="C214" s="44">
        <v>1.009</v>
      </c>
      <c r="D214" s="44">
        <v>0.452</v>
      </c>
      <c r="E214" s="44">
        <v>0.847</v>
      </c>
      <c r="F214" s="44">
        <v>1.931</v>
      </c>
      <c r="G214" s="44">
        <v>5.495</v>
      </c>
      <c r="H214" s="44">
        <v>11.107</v>
      </c>
      <c r="I214" s="44">
        <v>20.072</v>
      </c>
      <c r="J214" s="44">
        <v>46.132</v>
      </c>
      <c r="K214" s="61">
        <v>217.191</v>
      </c>
      <c r="L214" s="6"/>
      <c r="M214" s="6"/>
      <c r="N214" s="6"/>
      <c r="O214" s="6"/>
    </row>
    <row r="215" spans="1:15" ht="15.75">
      <c r="A215" s="45">
        <f t="shared" si="6"/>
        <v>2025</v>
      </c>
      <c r="B215" s="44">
        <f t="shared" si="5"/>
        <v>304.825</v>
      </c>
      <c r="C215" s="44">
        <v>0.982</v>
      </c>
      <c r="D215" s="44">
        <v>0.44</v>
      </c>
      <c r="E215" s="44">
        <v>0.834</v>
      </c>
      <c r="F215" s="44">
        <v>1.896</v>
      </c>
      <c r="G215" s="44">
        <v>5.418</v>
      </c>
      <c r="H215" s="44">
        <v>10.864</v>
      </c>
      <c r="I215" s="44">
        <v>19.827</v>
      </c>
      <c r="J215" s="44">
        <v>47.338</v>
      </c>
      <c r="K215" s="61">
        <v>217.226</v>
      </c>
      <c r="L215" s="6"/>
      <c r="M215" s="6"/>
      <c r="N215" s="6"/>
      <c r="O215" s="6"/>
    </row>
    <row r="216" spans="1:15" ht="15.75">
      <c r="A216" s="45">
        <f t="shared" si="6"/>
        <v>2026</v>
      </c>
      <c r="B216" s="44">
        <f t="shared" si="5"/>
        <v>305.523</v>
      </c>
      <c r="C216" s="44">
        <v>0.961</v>
      </c>
      <c r="D216" s="44">
        <v>0.429</v>
      </c>
      <c r="E216" s="44">
        <v>0.822</v>
      </c>
      <c r="F216" s="44">
        <v>1.862</v>
      </c>
      <c r="G216" s="44">
        <v>5.388</v>
      </c>
      <c r="H216" s="44">
        <v>10.607</v>
      </c>
      <c r="I216" s="44">
        <v>19.575</v>
      </c>
      <c r="J216" s="44">
        <v>48.702</v>
      </c>
      <c r="K216" s="61">
        <v>217.177</v>
      </c>
      <c r="L216" s="6"/>
      <c r="M216" s="6"/>
      <c r="N216" s="6"/>
      <c r="O216" s="6"/>
    </row>
    <row r="217" spans="1:15" ht="15.75">
      <c r="A217" s="45">
        <f t="shared" si="6"/>
        <v>2027</v>
      </c>
      <c r="B217" s="44">
        <f t="shared" si="5"/>
        <v>306.272</v>
      </c>
      <c r="C217" s="44">
        <v>0.936</v>
      </c>
      <c r="D217" s="44">
        <v>0.42</v>
      </c>
      <c r="E217" s="44">
        <v>0.808</v>
      </c>
      <c r="F217" s="44">
        <v>1.82</v>
      </c>
      <c r="G217" s="44">
        <v>5.375</v>
      </c>
      <c r="H217" s="44">
        <v>10.339</v>
      </c>
      <c r="I217" s="44">
        <v>19.323</v>
      </c>
      <c r="J217" s="44">
        <v>48.325</v>
      </c>
      <c r="K217" s="61">
        <v>218.926</v>
      </c>
      <c r="L217" s="6"/>
      <c r="M217" s="6"/>
      <c r="N217" s="6"/>
      <c r="O217" s="6"/>
    </row>
    <row r="218" spans="1:15" ht="15.75">
      <c r="A218" s="45">
        <f t="shared" si="6"/>
        <v>2028</v>
      </c>
      <c r="B218" s="44">
        <f aca="true" t="shared" si="7" ref="B218:B281">SUM(C218:K218)</f>
        <v>307.22900000000004</v>
      </c>
      <c r="C218" s="44">
        <v>0.912</v>
      </c>
      <c r="D218" s="44">
        <v>0.408</v>
      </c>
      <c r="E218" s="44">
        <v>0.796</v>
      </c>
      <c r="F218" s="44">
        <v>1.782</v>
      </c>
      <c r="G218" s="44">
        <v>5.349</v>
      </c>
      <c r="H218" s="44">
        <v>10.123</v>
      </c>
      <c r="I218" s="44">
        <v>19.025</v>
      </c>
      <c r="J218" s="44">
        <v>47.642</v>
      </c>
      <c r="K218" s="61">
        <v>221.192</v>
      </c>
      <c r="L218" s="6"/>
      <c r="M218" s="6"/>
      <c r="N218" s="6"/>
      <c r="O218" s="6"/>
    </row>
    <row r="219" spans="1:15" ht="15.75">
      <c r="A219" s="45">
        <f t="shared" si="6"/>
        <v>2029</v>
      </c>
      <c r="B219" s="44">
        <f t="shared" si="7"/>
        <v>308.528</v>
      </c>
      <c r="C219" s="44">
        <v>0.895</v>
      </c>
      <c r="D219" s="44">
        <v>0.401</v>
      </c>
      <c r="E219" s="44">
        <v>0.783</v>
      </c>
      <c r="F219" s="44">
        <v>1.746</v>
      </c>
      <c r="G219" s="44">
        <v>5.323</v>
      </c>
      <c r="H219" s="44">
        <v>9.9</v>
      </c>
      <c r="I219" s="44">
        <v>18.746</v>
      </c>
      <c r="J219" s="44">
        <v>46.857</v>
      </c>
      <c r="K219" s="61">
        <v>223.877</v>
      </c>
      <c r="L219" s="6"/>
      <c r="M219" s="6"/>
      <c r="N219" s="6"/>
      <c r="O219" s="6"/>
    </row>
    <row r="220" spans="1:15" ht="15.75">
      <c r="A220" s="45">
        <f aca="true" t="shared" si="8" ref="A220:A240">A219+1</f>
        <v>2030</v>
      </c>
      <c r="B220" s="44">
        <f t="shared" si="7"/>
        <v>310.204</v>
      </c>
      <c r="C220" s="44">
        <v>0.873</v>
      </c>
      <c r="D220" s="44">
        <v>0.39</v>
      </c>
      <c r="E220" s="44">
        <v>0.766</v>
      </c>
      <c r="F220" s="44">
        <v>1.708</v>
      </c>
      <c r="G220" s="44">
        <v>5.283</v>
      </c>
      <c r="H220" s="44">
        <v>9.682</v>
      </c>
      <c r="I220" s="44">
        <v>18.429</v>
      </c>
      <c r="J220" s="44">
        <v>46.114</v>
      </c>
      <c r="K220" s="61">
        <v>226.959</v>
      </c>
      <c r="L220" s="6"/>
      <c r="M220" s="6"/>
      <c r="N220" s="6"/>
      <c r="O220" s="6"/>
    </row>
    <row r="221" spans="1:15" ht="15.75">
      <c r="A221" s="45">
        <f t="shared" si="8"/>
        <v>2031</v>
      </c>
      <c r="B221" s="44">
        <f t="shared" si="7"/>
        <v>312.356</v>
      </c>
      <c r="C221" s="44">
        <v>0.855</v>
      </c>
      <c r="D221" s="44">
        <v>0.379</v>
      </c>
      <c r="E221" s="44">
        <v>0.747</v>
      </c>
      <c r="F221" s="44">
        <v>1.679</v>
      </c>
      <c r="G221" s="44">
        <v>5.199</v>
      </c>
      <c r="H221" s="44">
        <v>9.495</v>
      </c>
      <c r="I221" s="44">
        <v>18.138</v>
      </c>
      <c r="J221" s="44">
        <v>45.295</v>
      </c>
      <c r="K221" s="61">
        <v>230.569</v>
      </c>
      <c r="L221" s="6"/>
      <c r="M221" s="6"/>
      <c r="N221" s="6"/>
      <c r="O221" s="6"/>
    </row>
    <row r="222" spans="1:15" ht="15.75">
      <c r="A222" s="45">
        <f t="shared" si="8"/>
        <v>2032</v>
      </c>
      <c r="B222" s="44">
        <f t="shared" si="7"/>
        <v>315.118</v>
      </c>
      <c r="C222" s="44">
        <v>0.835</v>
      </c>
      <c r="D222" s="44">
        <v>0.373</v>
      </c>
      <c r="E222" s="44">
        <v>0.73</v>
      </c>
      <c r="F222" s="44">
        <v>1.65</v>
      </c>
      <c r="G222" s="44">
        <v>5.116</v>
      </c>
      <c r="H222" s="44">
        <v>9.274</v>
      </c>
      <c r="I222" s="44">
        <v>17.869</v>
      </c>
      <c r="J222" s="44">
        <v>44.775</v>
      </c>
      <c r="K222" s="61">
        <v>234.496</v>
      </c>
      <c r="L222" s="6"/>
      <c r="M222" s="6"/>
      <c r="N222" s="6"/>
      <c r="O222" s="6"/>
    </row>
    <row r="223" spans="1:15" ht="15.75">
      <c r="A223" s="45">
        <f t="shared" si="8"/>
        <v>2033</v>
      </c>
      <c r="B223" s="44">
        <f t="shared" si="7"/>
        <v>318.679</v>
      </c>
      <c r="C223" s="44">
        <v>0.815</v>
      </c>
      <c r="D223" s="44">
        <v>0.363</v>
      </c>
      <c r="E223" s="44">
        <v>0.712</v>
      </c>
      <c r="F223" s="44">
        <v>1.626</v>
      </c>
      <c r="G223" s="44">
        <v>5.035</v>
      </c>
      <c r="H223" s="44">
        <v>9.055</v>
      </c>
      <c r="I223" s="44">
        <v>17.636</v>
      </c>
      <c r="J223" s="44">
        <v>44.136</v>
      </c>
      <c r="K223" s="61">
        <v>239.301</v>
      </c>
      <c r="L223" s="6"/>
      <c r="M223" s="6"/>
      <c r="N223" s="6"/>
      <c r="O223" s="6"/>
    </row>
    <row r="224" spans="1:15" ht="15.75">
      <c r="A224" s="45">
        <f t="shared" si="8"/>
        <v>2034</v>
      </c>
      <c r="B224" s="44">
        <f t="shared" si="7"/>
        <v>322.905</v>
      </c>
      <c r="C224" s="44">
        <v>0.796</v>
      </c>
      <c r="D224" s="44">
        <v>0.354</v>
      </c>
      <c r="E224" s="44">
        <v>0.696</v>
      </c>
      <c r="F224" s="44">
        <v>1.615</v>
      </c>
      <c r="G224" s="44">
        <v>4.978</v>
      </c>
      <c r="H224" s="44">
        <v>8.833</v>
      </c>
      <c r="I224" s="44">
        <v>17.296</v>
      </c>
      <c r="J224" s="44">
        <v>43.72</v>
      </c>
      <c r="K224" s="61">
        <v>244.617</v>
      </c>
      <c r="L224" s="6"/>
      <c r="M224" s="6"/>
      <c r="N224" s="6"/>
      <c r="O224" s="6"/>
    </row>
    <row r="225" spans="1:15" ht="15.75">
      <c r="A225" s="45">
        <f t="shared" si="8"/>
        <v>2035</v>
      </c>
      <c r="B225" s="44">
        <f t="shared" si="7"/>
        <v>327.874</v>
      </c>
      <c r="C225" s="44">
        <v>0.778</v>
      </c>
      <c r="D225" s="44">
        <v>0.347</v>
      </c>
      <c r="E225" s="44">
        <v>0.678</v>
      </c>
      <c r="F225" s="44">
        <v>1.605</v>
      </c>
      <c r="G225" s="44">
        <v>4.909</v>
      </c>
      <c r="H225" s="44">
        <v>8.687</v>
      </c>
      <c r="I225" s="44">
        <v>16.867</v>
      </c>
      <c r="J225" s="44">
        <v>43.229</v>
      </c>
      <c r="K225" s="61">
        <v>250.774</v>
      </c>
      <c r="L225" s="6"/>
      <c r="M225" s="6"/>
      <c r="N225" s="6"/>
      <c r="O225" s="6"/>
    </row>
    <row r="226" spans="1:15" ht="15.75">
      <c r="A226" s="45">
        <f t="shared" si="8"/>
        <v>2036</v>
      </c>
      <c r="B226" s="44">
        <f t="shared" si="7"/>
        <v>333.548</v>
      </c>
      <c r="C226" s="44">
        <v>0.761</v>
      </c>
      <c r="D226" s="44">
        <v>0.338</v>
      </c>
      <c r="E226" s="44">
        <v>0.664</v>
      </c>
      <c r="F226" s="44">
        <v>1.592</v>
      </c>
      <c r="G226" s="44">
        <v>4.837</v>
      </c>
      <c r="H226" s="44">
        <v>8.606</v>
      </c>
      <c r="I226" s="44">
        <v>16.43</v>
      </c>
      <c r="J226" s="44">
        <v>42.729</v>
      </c>
      <c r="K226" s="61">
        <v>257.591</v>
      </c>
      <c r="L226" s="6"/>
      <c r="M226" s="6"/>
      <c r="N226" s="6"/>
      <c r="O226" s="6"/>
    </row>
    <row r="227" spans="1:15" ht="15.75">
      <c r="A227" s="45">
        <f t="shared" si="8"/>
        <v>2037</v>
      </c>
      <c r="B227" s="44">
        <f t="shared" si="7"/>
        <v>339.852</v>
      </c>
      <c r="C227" s="44">
        <v>0.74</v>
      </c>
      <c r="D227" s="44">
        <v>0.329</v>
      </c>
      <c r="E227" s="44">
        <v>0.646</v>
      </c>
      <c r="F227" s="44">
        <v>1.576</v>
      </c>
      <c r="G227" s="44">
        <v>4.759</v>
      </c>
      <c r="H227" s="44">
        <v>8.56</v>
      </c>
      <c r="I227" s="44">
        <v>15.971</v>
      </c>
      <c r="J227" s="44">
        <v>42.234</v>
      </c>
      <c r="K227" s="61">
        <v>265.037</v>
      </c>
      <c r="L227" s="6"/>
      <c r="M227" s="6"/>
      <c r="N227" s="6"/>
      <c r="O227" s="6"/>
    </row>
    <row r="228" spans="1:15" ht="15.75">
      <c r="A228" s="45">
        <f t="shared" si="8"/>
        <v>2038</v>
      </c>
      <c r="B228" s="44">
        <f t="shared" si="7"/>
        <v>346.618</v>
      </c>
      <c r="C228" s="44">
        <v>0.722</v>
      </c>
      <c r="D228" s="44">
        <v>0.323</v>
      </c>
      <c r="E228" s="44">
        <v>0.632</v>
      </c>
      <c r="F228" s="44">
        <v>1.564</v>
      </c>
      <c r="G228" s="44">
        <v>4.679</v>
      </c>
      <c r="H228" s="44">
        <v>8.484</v>
      </c>
      <c r="I228" s="44">
        <v>15.604</v>
      </c>
      <c r="J228" s="44">
        <v>41.641</v>
      </c>
      <c r="K228" s="61">
        <v>272.969</v>
      </c>
      <c r="L228" s="6"/>
      <c r="M228" s="6"/>
      <c r="N228" s="6"/>
      <c r="O228" s="6"/>
    </row>
    <row r="229" spans="1:15" ht="15.75">
      <c r="A229" s="45">
        <f t="shared" si="8"/>
        <v>2039</v>
      </c>
      <c r="B229" s="44">
        <f t="shared" si="7"/>
        <v>353.678</v>
      </c>
      <c r="C229" s="44">
        <v>0.703</v>
      </c>
      <c r="D229" s="44">
        <v>0.317</v>
      </c>
      <c r="E229" s="44">
        <v>0.617</v>
      </c>
      <c r="F229" s="44">
        <v>1.551</v>
      </c>
      <c r="G229" s="44">
        <v>4.606</v>
      </c>
      <c r="H229" s="44">
        <v>8.412</v>
      </c>
      <c r="I229" s="44">
        <v>15.239</v>
      </c>
      <c r="J229" s="44">
        <v>41.105</v>
      </c>
      <c r="K229" s="61">
        <v>281.128</v>
      </c>
      <c r="L229" s="6"/>
      <c r="M229" s="6"/>
      <c r="N229" s="6"/>
      <c r="O229" s="6"/>
    </row>
    <row r="230" spans="1:15" ht="15.75">
      <c r="A230" s="45">
        <f t="shared" si="8"/>
        <v>2040</v>
      </c>
      <c r="B230" s="44">
        <f t="shared" si="7"/>
        <v>360.738</v>
      </c>
      <c r="C230" s="44">
        <v>0.686</v>
      </c>
      <c r="D230" s="44">
        <v>0.308</v>
      </c>
      <c r="E230" s="44">
        <v>0.603</v>
      </c>
      <c r="F230" s="44">
        <v>1.534</v>
      </c>
      <c r="G230" s="44">
        <v>4.539</v>
      </c>
      <c r="H230" s="44">
        <v>8.315</v>
      </c>
      <c r="I230" s="44">
        <v>14.875</v>
      </c>
      <c r="J230" s="44">
        <v>40.46</v>
      </c>
      <c r="K230" s="61">
        <v>289.418</v>
      </c>
      <c r="L230" s="6"/>
      <c r="M230" s="6"/>
      <c r="N230" s="6"/>
      <c r="O230" s="6"/>
    </row>
    <row r="231" spans="1:15" ht="15.75">
      <c r="A231" s="45">
        <f t="shared" si="8"/>
        <v>2041</v>
      </c>
      <c r="B231" s="44">
        <f t="shared" si="7"/>
        <v>367.495</v>
      </c>
      <c r="C231" s="44">
        <v>0.669</v>
      </c>
      <c r="D231" s="44">
        <v>0.3</v>
      </c>
      <c r="E231" s="44">
        <v>0.589</v>
      </c>
      <c r="F231" s="44">
        <v>1.504</v>
      </c>
      <c r="G231" s="44">
        <v>4.491</v>
      </c>
      <c r="H231" s="44">
        <v>8.163</v>
      </c>
      <c r="I231" s="44">
        <v>14.557</v>
      </c>
      <c r="J231" s="44">
        <v>39.893</v>
      </c>
      <c r="K231" s="61">
        <v>297.329</v>
      </c>
      <c r="L231" s="6"/>
      <c r="M231" s="6"/>
      <c r="N231" s="6"/>
      <c r="O231" s="6"/>
    </row>
    <row r="232" spans="1:15" ht="15.75">
      <c r="A232" s="45">
        <f t="shared" si="8"/>
        <v>2042</v>
      </c>
      <c r="B232" s="44">
        <f t="shared" si="7"/>
        <v>373.742</v>
      </c>
      <c r="C232" s="44">
        <v>0.65</v>
      </c>
      <c r="D232" s="44">
        <v>0.296</v>
      </c>
      <c r="E232" s="44">
        <v>0.574</v>
      </c>
      <c r="F232" s="44">
        <v>1.476</v>
      </c>
      <c r="G232" s="44">
        <v>4.448</v>
      </c>
      <c r="H232" s="44">
        <v>8.01</v>
      </c>
      <c r="I232" s="44">
        <v>14.172</v>
      </c>
      <c r="J232" s="44">
        <v>39.342</v>
      </c>
      <c r="K232" s="61">
        <v>304.774</v>
      </c>
      <c r="L232" s="6"/>
      <c r="M232" s="6"/>
      <c r="N232" s="6"/>
      <c r="O232" s="6"/>
    </row>
    <row r="233" spans="1:15" ht="15.75">
      <c r="A233" s="45">
        <f t="shared" si="8"/>
        <v>2043</v>
      </c>
      <c r="B233" s="44">
        <f t="shared" si="7"/>
        <v>379.216</v>
      </c>
      <c r="C233" s="44">
        <v>0.635</v>
      </c>
      <c r="D233" s="44">
        <v>0.289</v>
      </c>
      <c r="E233" s="44">
        <v>0.561</v>
      </c>
      <c r="F233" s="44">
        <v>1.452</v>
      </c>
      <c r="G233" s="44">
        <v>4.414</v>
      </c>
      <c r="H233" s="44">
        <v>7.859</v>
      </c>
      <c r="I233" s="44">
        <v>13.777</v>
      </c>
      <c r="J233" s="44">
        <v>38.877</v>
      </c>
      <c r="K233" s="61">
        <v>311.352</v>
      </c>
      <c r="L233" s="6"/>
      <c r="M233" s="6"/>
      <c r="N233" s="6"/>
      <c r="O233" s="6"/>
    </row>
    <row r="234" spans="1:15" ht="15.75">
      <c r="A234" s="45">
        <f t="shared" si="8"/>
        <v>2044</v>
      </c>
      <c r="B234" s="44">
        <f t="shared" si="7"/>
        <v>383.77700000000004</v>
      </c>
      <c r="C234" s="44">
        <v>0.617</v>
      </c>
      <c r="D234" s="44">
        <v>0.282</v>
      </c>
      <c r="E234" s="44">
        <v>0.548</v>
      </c>
      <c r="F234" s="44">
        <v>1.427</v>
      </c>
      <c r="G234" s="44">
        <v>4.406</v>
      </c>
      <c r="H234" s="44">
        <v>7.738</v>
      </c>
      <c r="I234" s="44">
        <v>13.38</v>
      </c>
      <c r="J234" s="44">
        <v>38.158</v>
      </c>
      <c r="K234" s="61">
        <v>317.221</v>
      </c>
      <c r="L234" s="6"/>
      <c r="M234" s="6"/>
      <c r="N234" s="6"/>
      <c r="O234" s="6"/>
    </row>
    <row r="235" spans="1:15" ht="15.75">
      <c r="A235" s="45">
        <f t="shared" si="8"/>
        <v>2045</v>
      </c>
      <c r="B235" s="44">
        <f t="shared" si="7"/>
        <v>387.37300000000005</v>
      </c>
      <c r="C235" s="44">
        <v>0.601</v>
      </c>
      <c r="D235" s="44">
        <v>0.276</v>
      </c>
      <c r="E235" s="44">
        <v>0.537</v>
      </c>
      <c r="F235" s="44">
        <v>1.401</v>
      </c>
      <c r="G235" s="44">
        <v>4.398</v>
      </c>
      <c r="H235" s="44">
        <v>7.6</v>
      </c>
      <c r="I235" s="44">
        <v>13.104</v>
      </c>
      <c r="J235" s="44">
        <v>37.236</v>
      </c>
      <c r="K235" s="61">
        <v>322.22</v>
      </c>
      <c r="L235" s="6"/>
      <c r="M235" s="6"/>
      <c r="N235" s="6"/>
      <c r="O235" s="6"/>
    </row>
    <row r="236" spans="1:15" ht="15.75">
      <c r="A236" s="45">
        <f t="shared" si="8"/>
        <v>2046</v>
      </c>
      <c r="B236" s="44">
        <f t="shared" si="7"/>
        <v>390.173</v>
      </c>
      <c r="C236" s="44">
        <v>0.586</v>
      </c>
      <c r="D236" s="44">
        <v>0.273</v>
      </c>
      <c r="E236" s="44">
        <v>0.524</v>
      </c>
      <c r="F236" s="44">
        <v>1.372</v>
      </c>
      <c r="G236" s="44">
        <v>4.38</v>
      </c>
      <c r="H236" s="44">
        <v>7.468</v>
      </c>
      <c r="I236" s="44">
        <v>12.942</v>
      </c>
      <c r="J236" s="44">
        <v>36.33</v>
      </c>
      <c r="K236" s="61">
        <v>326.298</v>
      </c>
      <c r="L236" s="6"/>
      <c r="M236" s="6"/>
      <c r="N236" s="6"/>
      <c r="O236" s="6"/>
    </row>
    <row r="237" spans="1:15" ht="15.75">
      <c r="A237" s="45">
        <f t="shared" si="8"/>
        <v>2047</v>
      </c>
      <c r="B237" s="44">
        <f t="shared" si="7"/>
        <v>392.318</v>
      </c>
      <c r="C237" s="44">
        <v>0.572</v>
      </c>
      <c r="D237" s="44">
        <v>0.268</v>
      </c>
      <c r="E237" s="44">
        <v>0.51</v>
      </c>
      <c r="F237" s="44">
        <v>1.35</v>
      </c>
      <c r="G237" s="44">
        <v>4.358</v>
      </c>
      <c r="H237" s="44">
        <v>7.323</v>
      </c>
      <c r="I237" s="44">
        <v>12.845</v>
      </c>
      <c r="J237" s="44">
        <v>35.381</v>
      </c>
      <c r="K237" s="61">
        <v>329.711</v>
      </c>
      <c r="L237" s="6"/>
      <c r="M237" s="6"/>
      <c r="N237" s="6"/>
      <c r="O237" s="6"/>
    </row>
    <row r="238" spans="1:15" ht="15.75">
      <c r="A238" s="45">
        <f t="shared" si="8"/>
        <v>2048</v>
      </c>
      <c r="B238" s="44">
        <f t="shared" si="7"/>
        <v>394.01300000000003</v>
      </c>
      <c r="C238" s="44">
        <v>0.558</v>
      </c>
      <c r="D238" s="44">
        <v>0.262</v>
      </c>
      <c r="E238" s="44">
        <v>0.499</v>
      </c>
      <c r="F238" s="44">
        <v>1.328</v>
      </c>
      <c r="G238" s="44">
        <v>4.343</v>
      </c>
      <c r="H238" s="44">
        <v>7.18</v>
      </c>
      <c r="I238" s="44">
        <v>12.703</v>
      </c>
      <c r="J238" s="44">
        <v>34.655</v>
      </c>
      <c r="K238" s="61">
        <v>332.485</v>
      </c>
      <c r="L238" s="6"/>
      <c r="M238" s="6"/>
      <c r="N238" s="6"/>
      <c r="O238" s="6"/>
    </row>
    <row r="239" spans="1:15" ht="15.75">
      <c r="A239" s="45">
        <f t="shared" si="8"/>
        <v>2049</v>
      </c>
      <c r="B239" s="44">
        <f t="shared" si="7"/>
        <v>395.356</v>
      </c>
      <c r="C239" s="44">
        <v>0.542</v>
      </c>
      <c r="D239" s="44">
        <v>0.256</v>
      </c>
      <c r="E239" s="44">
        <v>0.488</v>
      </c>
      <c r="F239" s="44">
        <v>1.303</v>
      </c>
      <c r="G239" s="44">
        <v>4.317</v>
      </c>
      <c r="H239" s="44">
        <v>7.048</v>
      </c>
      <c r="I239" s="44">
        <v>12.574</v>
      </c>
      <c r="J239" s="44">
        <v>33.926</v>
      </c>
      <c r="K239" s="61">
        <v>334.902</v>
      </c>
      <c r="L239" s="6"/>
      <c r="M239" s="6"/>
      <c r="N239" s="6"/>
      <c r="O239" s="6"/>
    </row>
    <row r="240" spans="1:15" ht="15.75">
      <c r="A240" s="45">
        <f t="shared" si="8"/>
        <v>2050</v>
      </c>
      <c r="B240" s="44">
        <f t="shared" si="7"/>
        <v>399.636</v>
      </c>
      <c r="C240" s="44">
        <v>0.531</v>
      </c>
      <c r="D240" s="44">
        <v>0.254</v>
      </c>
      <c r="E240" s="44">
        <v>0.484</v>
      </c>
      <c r="F240" s="44">
        <v>1.293</v>
      </c>
      <c r="G240" s="44">
        <v>4.321</v>
      </c>
      <c r="H240" s="44">
        <v>7.026</v>
      </c>
      <c r="I240" s="44">
        <v>12.62</v>
      </c>
      <c r="J240" s="44">
        <v>33.759</v>
      </c>
      <c r="K240" s="61">
        <v>339.348</v>
      </c>
      <c r="L240" s="6"/>
      <c r="M240" s="6"/>
      <c r="N240" s="6"/>
      <c r="O240" s="6"/>
    </row>
    <row r="241" spans="1:15" ht="15.75">
      <c r="A241" s="45">
        <f>A240+1</f>
        <v>2051</v>
      </c>
      <c r="B241" s="44">
        <f t="shared" si="7"/>
        <v>386.42699999999996</v>
      </c>
      <c r="C241" s="44">
        <v>0.531</v>
      </c>
      <c r="D241" s="44">
        <v>0.253</v>
      </c>
      <c r="E241" s="44">
        <v>0.484</v>
      </c>
      <c r="F241" s="44">
        <v>1.293</v>
      </c>
      <c r="G241" s="44">
        <v>4.309</v>
      </c>
      <c r="H241" s="44">
        <v>7.04</v>
      </c>
      <c r="I241" s="44">
        <v>12.568</v>
      </c>
      <c r="J241" s="44">
        <v>33.631</v>
      </c>
      <c r="K241" s="61">
        <v>326.318</v>
      </c>
      <c r="L241" s="6"/>
      <c r="M241" s="6"/>
      <c r="N241" s="6"/>
      <c r="O241" s="6"/>
    </row>
    <row r="242" spans="1:15" ht="15.75">
      <c r="A242" s="45">
        <f aca="true" t="shared" si="9" ref="A242:A290">A241+1</f>
        <v>2052</v>
      </c>
      <c r="B242" s="44">
        <f t="shared" si="7"/>
        <v>389.752</v>
      </c>
      <c r="C242" s="44">
        <v>0.531</v>
      </c>
      <c r="D242" s="44">
        <v>0.253</v>
      </c>
      <c r="E242" s="44">
        <v>0.485</v>
      </c>
      <c r="F242" s="44">
        <v>1.293</v>
      </c>
      <c r="G242" s="44">
        <v>4.298</v>
      </c>
      <c r="H242" s="44">
        <v>7.056</v>
      </c>
      <c r="I242" s="44">
        <v>12.506</v>
      </c>
      <c r="J242" s="44">
        <v>33.277</v>
      </c>
      <c r="K242" s="61">
        <v>330.053</v>
      </c>
      <c r="L242" s="6"/>
      <c r="M242" s="6"/>
      <c r="N242" s="6"/>
      <c r="O242" s="6"/>
    </row>
    <row r="243" spans="1:15" ht="15.75">
      <c r="A243" s="45">
        <f t="shared" si="9"/>
        <v>2053</v>
      </c>
      <c r="B243" s="44">
        <f t="shared" si="7"/>
        <v>392.679</v>
      </c>
      <c r="C243" s="44">
        <v>0.531</v>
      </c>
      <c r="D243" s="44">
        <v>0.252</v>
      </c>
      <c r="E243" s="44">
        <v>0.485</v>
      </c>
      <c r="F243" s="44">
        <v>1.291</v>
      </c>
      <c r="G243" s="44">
        <v>4.293</v>
      </c>
      <c r="H243" s="44">
        <v>7.084</v>
      </c>
      <c r="I243" s="44">
        <v>12.445</v>
      </c>
      <c r="J243" s="44">
        <v>32.85</v>
      </c>
      <c r="K243" s="61">
        <v>333.448</v>
      </c>
      <c r="L243" s="6"/>
      <c r="M243" s="6"/>
      <c r="N243" s="6"/>
      <c r="O243" s="6"/>
    </row>
    <row r="244" spans="1:15" ht="15.75">
      <c r="A244" s="45">
        <f t="shared" si="9"/>
        <v>2054</v>
      </c>
      <c r="B244" s="44">
        <f t="shared" si="7"/>
        <v>395.44300000000004</v>
      </c>
      <c r="C244" s="44">
        <v>0.531</v>
      </c>
      <c r="D244" s="44">
        <v>0.252</v>
      </c>
      <c r="E244" s="44">
        <v>0.486</v>
      </c>
      <c r="F244" s="44">
        <v>1.289</v>
      </c>
      <c r="G244" s="44">
        <v>4.289</v>
      </c>
      <c r="H244" s="44">
        <v>7.146</v>
      </c>
      <c r="I244" s="44">
        <v>12.441</v>
      </c>
      <c r="J244" s="44">
        <v>32.404</v>
      </c>
      <c r="K244" s="61">
        <v>336.605</v>
      </c>
      <c r="L244" s="6"/>
      <c r="M244" s="6"/>
      <c r="N244" s="6"/>
      <c r="O244" s="6"/>
    </row>
    <row r="245" spans="1:15" ht="15.75">
      <c r="A245" s="45">
        <f t="shared" si="9"/>
        <v>2055</v>
      </c>
      <c r="B245" s="44">
        <f t="shared" si="7"/>
        <v>397.71799999999996</v>
      </c>
      <c r="C245" s="44">
        <v>0.531</v>
      </c>
      <c r="D245" s="44">
        <v>0.251</v>
      </c>
      <c r="E245" s="44">
        <v>0.486</v>
      </c>
      <c r="F245" s="44">
        <v>1.287</v>
      </c>
      <c r="G245" s="44">
        <v>4.279</v>
      </c>
      <c r="H245" s="44">
        <v>7.21</v>
      </c>
      <c r="I245" s="44">
        <v>12.406</v>
      </c>
      <c r="J245" s="44">
        <v>32.262</v>
      </c>
      <c r="K245" s="61">
        <v>339.006</v>
      </c>
      <c r="L245" s="6"/>
      <c r="M245" s="6"/>
      <c r="N245" s="6"/>
      <c r="O245" s="6"/>
    </row>
    <row r="246" spans="1:15" ht="15.75">
      <c r="A246" s="45">
        <f t="shared" si="9"/>
        <v>2056</v>
      </c>
      <c r="B246" s="44">
        <f t="shared" si="7"/>
        <v>399.682</v>
      </c>
      <c r="C246" s="44">
        <v>0.531</v>
      </c>
      <c r="D246" s="44">
        <v>0.251</v>
      </c>
      <c r="E246" s="44">
        <v>0.487</v>
      </c>
      <c r="F246" s="44">
        <v>1.284</v>
      </c>
      <c r="G246" s="44">
        <v>4.266</v>
      </c>
      <c r="H246" s="44">
        <v>7.263</v>
      </c>
      <c r="I246" s="44">
        <v>12.373</v>
      </c>
      <c r="J246" s="44">
        <v>32.444</v>
      </c>
      <c r="K246" s="61">
        <v>340.783</v>
      </c>
      <c r="L246" s="6"/>
      <c r="M246" s="6"/>
      <c r="N246" s="6"/>
      <c r="O246" s="6"/>
    </row>
    <row r="247" spans="1:15" ht="15.75">
      <c r="A247" s="45">
        <f t="shared" si="9"/>
        <v>2057</v>
      </c>
      <c r="B247" s="44">
        <f t="shared" si="7"/>
        <v>401.265</v>
      </c>
      <c r="C247" s="44">
        <v>0.531</v>
      </c>
      <c r="D247" s="44">
        <v>0.25</v>
      </c>
      <c r="E247" s="44">
        <v>0.487</v>
      </c>
      <c r="F247" s="44">
        <v>1.284</v>
      </c>
      <c r="G247" s="44">
        <v>4.258</v>
      </c>
      <c r="H247" s="44">
        <v>7.302</v>
      </c>
      <c r="I247" s="44">
        <v>12.31</v>
      </c>
      <c r="J247" s="44">
        <v>32.813</v>
      </c>
      <c r="K247" s="61">
        <v>342.03</v>
      </c>
      <c r="L247" s="4"/>
      <c r="M247" s="4"/>
      <c r="N247" s="4"/>
      <c r="O247" s="4"/>
    </row>
    <row r="248" spans="1:15" ht="15.75">
      <c r="A248" s="45">
        <f t="shared" si="9"/>
        <v>2058</v>
      </c>
      <c r="B248" s="44">
        <f t="shared" si="7"/>
        <v>402.41</v>
      </c>
      <c r="C248" s="44">
        <v>0.531</v>
      </c>
      <c r="D248" s="44">
        <v>0.25</v>
      </c>
      <c r="E248" s="44">
        <v>0.489</v>
      </c>
      <c r="F248" s="44">
        <v>1.282</v>
      </c>
      <c r="G248" s="44">
        <v>4.253</v>
      </c>
      <c r="H248" s="44">
        <v>7.35</v>
      </c>
      <c r="I248" s="44">
        <v>12.25</v>
      </c>
      <c r="J248" s="44">
        <v>33.066</v>
      </c>
      <c r="K248" s="61">
        <v>342.939</v>
      </c>
      <c r="L248" s="6"/>
      <c r="M248" s="6"/>
      <c r="N248" s="6"/>
      <c r="O248" s="6"/>
    </row>
    <row r="249" spans="1:15" ht="15.75">
      <c r="A249" s="45">
        <f t="shared" si="9"/>
        <v>2059</v>
      </c>
      <c r="B249" s="44">
        <f t="shared" si="7"/>
        <v>403.21299999999997</v>
      </c>
      <c r="C249" s="44">
        <v>0.531</v>
      </c>
      <c r="D249" s="44">
        <v>0.25</v>
      </c>
      <c r="E249" s="44">
        <v>0.491</v>
      </c>
      <c r="F249" s="44">
        <v>1.282</v>
      </c>
      <c r="G249" s="44">
        <v>4.246</v>
      </c>
      <c r="H249" s="44">
        <v>7.381</v>
      </c>
      <c r="I249" s="44">
        <v>12.2</v>
      </c>
      <c r="J249" s="44">
        <v>33.355</v>
      </c>
      <c r="K249" s="61">
        <v>343.477</v>
      </c>
      <c r="L249" s="6"/>
      <c r="M249" s="6"/>
      <c r="N249" s="6"/>
      <c r="O249" s="6"/>
    </row>
    <row r="250" spans="1:15" ht="15.75">
      <c r="A250" s="45">
        <f t="shared" si="9"/>
        <v>2060</v>
      </c>
      <c r="B250" s="44">
        <f t="shared" si="7"/>
        <v>403.42999999999995</v>
      </c>
      <c r="C250" s="44">
        <v>0.531</v>
      </c>
      <c r="D250" s="44">
        <v>0.249</v>
      </c>
      <c r="E250" s="44">
        <v>0.492</v>
      </c>
      <c r="F250" s="44">
        <v>1.282</v>
      </c>
      <c r="G250" s="44">
        <v>4.238</v>
      </c>
      <c r="H250" s="44">
        <v>7.393</v>
      </c>
      <c r="I250" s="44">
        <v>12.164</v>
      </c>
      <c r="J250" s="44">
        <v>33.515</v>
      </c>
      <c r="K250" s="61">
        <v>343.566</v>
      </c>
      <c r="L250" s="6"/>
      <c r="M250" s="6"/>
      <c r="N250" s="6"/>
      <c r="O250" s="6"/>
    </row>
    <row r="251" spans="1:15" ht="15.75">
      <c r="A251" s="45">
        <f t="shared" si="9"/>
        <v>2061</v>
      </c>
      <c r="B251" s="44">
        <f t="shared" si="7"/>
        <v>403.334</v>
      </c>
      <c r="C251" s="44">
        <v>0.531</v>
      </c>
      <c r="D251" s="44">
        <v>0.249</v>
      </c>
      <c r="E251" s="44">
        <v>0.492</v>
      </c>
      <c r="F251" s="44">
        <v>1.282</v>
      </c>
      <c r="G251" s="44">
        <v>4.234</v>
      </c>
      <c r="H251" s="44">
        <v>7.375</v>
      </c>
      <c r="I251" s="44">
        <v>12.172</v>
      </c>
      <c r="J251" s="44">
        <v>33.35</v>
      </c>
      <c r="K251" s="61">
        <v>343.649</v>
      </c>
      <c r="L251" s="6"/>
      <c r="M251" s="6"/>
      <c r="N251" s="6"/>
      <c r="O251" s="6"/>
    </row>
    <row r="252" spans="1:15" ht="15.75">
      <c r="A252" s="45">
        <f t="shared" si="9"/>
        <v>2062</v>
      </c>
      <c r="B252" s="44">
        <f t="shared" si="7"/>
        <v>402.824</v>
      </c>
      <c r="C252" s="44">
        <v>0.531</v>
      </c>
      <c r="D252" s="44">
        <v>0.249</v>
      </c>
      <c r="E252" s="44">
        <v>0.493</v>
      </c>
      <c r="F252" s="44">
        <v>1.284</v>
      </c>
      <c r="G252" s="44">
        <v>4.228</v>
      </c>
      <c r="H252" s="44">
        <v>7.358</v>
      </c>
      <c r="I252" s="44">
        <v>12.189</v>
      </c>
      <c r="J252" s="44">
        <v>33.166</v>
      </c>
      <c r="K252" s="61">
        <v>343.326</v>
      </c>
      <c r="L252" s="6"/>
      <c r="M252" s="6"/>
      <c r="N252" s="6"/>
      <c r="O252" s="6"/>
    </row>
    <row r="253" spans="1:15" ht="15.75">
      <c r="A253" s="45">
        <f t="shared" si="9"/>
        <v>2063</v>
      </c>
      <c r="B253" s="44">
        <f t="shared" si="7"/>
        <v>402.12899999999996</v>
      </c>
      <c r="C253" s="44">
        <v>0.531</v>
      </c>
      <c r="D253" s="44">
        <v>0.248</v>
      </c>
      <c r="E253" s="44">
        <v>0.494</v>
      </c>
      <c r="F253" s="44">
        <v>1.285</v>
      </c>
      <c r="G253" s="44">
        <v>4.22</v>
      </c>
      <c r="H253" s="44">
        <v>7.347</v>
      </c>
      <c r="I253" s="44">
        <v>12.224</v>
      </c>
      <c r="J253" s="44">
        <v>32.988</v>
      </c>
      <c r="K253" s="61">
        <v>342.792</v>
      </c>
      <c r="L253" s="6"/>
      <c r="M253" s="6"/>
      <c r="N253" s="6"/>
      <c r="O253" s="6"/>
    </row>
    <row r="254" spans="1:15" ht="15.75">
      <c r="A254" s="45">
        <f t="shared" si="9"/>
        <v>2064</v>
      </c>
      <c r="B254" s="44">
        <f t="shared" si="7"/>
        <v>400.922</v>
      </c>
      <c r="C254" s="44">
        <v>0.531</v>
      </c>
      <c r="D254" s="44">
        <v>0.248</v>
      </c>
      <c r="E254" s="44">
        <v>0.494</v>
      </c>
      <c r="F254" s="44">
        <v>1.287</v>
      </c>
      <c r="G254" s="44">
        <v>4.216</v>
      </c>
      <c r="H254" s="44">
        <v>7.336</v>
      </c>
      <c r="I254" s="44">
        <v>12.333</v>
      </c>
      <c r="J254" s="44">
        <v>33.03</v>
      </c>
      <c r="K254" s="61">
        <v>341.447</v>
      </c>
      <c r="L254" s="6"/>
      <c r="M254" s="6"/>
      <c r="N254" s="6"/>
      <c r="O254" s="6"/>
    </row>
    <row r="255" spans="1:15" ht="15.75">
      <c r="A255" s="45">
        <f t="shared" si="9"/>
        <v>2065</v>
      </c>
      <c r="B255" s="44">
        <f t="shared" si="7"/>
        <v>399.40099999999995</v>
      </c>
      <c r="C255" s="44">
        <v>0.531</v>
      </c>
      <c r="D255" s="44">
        <v>0.248</v>
      </c>
      <c r="E255" s="44">
        <v>0.494</v>
      </c>
      <c r="F255" s="44">
        <v>1.288</v>
      </c>
      <c r="G255" s="44">
        <v>4.208</v>
      </c>
      <c r="H255" s="44">
        <v>7.323</v>
      </c>
      <c r="I255" s="44">
        <v>12.439</v>
      </c>
      <c r="J255" s="44">
        <v>32.975</v>
      </c>
      <c r="K255" s="61">
        <v>339.895</v>
      </c>
      <c r="L255" s="6"/>
      <c r="M255" s="6"/>
      <c r="N255" s="6"/>
      <c r="O255" s="6"/>
    </row>
    <row r="256" spans="1:15" ht="15.75">
      <c r="A256" s="45">
        <f t="shared" si="9"/>
        <v>2066</v>
      </c>
      <c r="B256" s="44">
        <f t="shared" si="7"/>
        <v>397.94899999999996</v>
      </c>
      <c r="C256" s="44">
        <v>0.531</v>
      </c>
      <c r="D256" s="44">
        <v>0.247</v>
      </c>
      <c r="E256" s="44">
        <v>0.493</v>
      </c>
      <c r="F256" s="44">
        <v>1.292</v>
      </c>
      <c r="G256" s="44">
        <v>4.205</v>
      </c>
      <c r="H256" s="44">
        <v>7.301</v>
      </c>
      <c r="I256" s="44">
        <v>12.531</v>
      </c>
      <c r="J256" s="44">
        <v>32.908</v>
      </c>
      <c r="K256" s="61">
        <v>338.441</v>
      </c>
      <c r="L256" s="6"/>
      <c r="M256" s="6"/>
      <c r="N256" s="6"/>
      <c r="O256" s="6"/>
    </row>
    <row r="257" spans="1:15" ht="15.75">
      <c r="A257" s="45">
        <f t="shared" si="9"/>
        <v>2067</v>
      </c>
      <c r="B257" s="44">
        <f t="shared" si="7"/>
        <v>396.347</v>
      </c>
      <c r="C257" s="42">
        <v>0.531</v>
      </c>
      <c r="D257" s="42">
        <v>0.247</v>
      </c>
      <c r="E257" s="42">
        <v>0.493</v>
      </c>
      <c r="F257" s="42">
        <v>1.296</v>
      </c>
      <c r="G257" s="42">
        <v>4.2</v>
      </c>
      <c r="H257" s="42">
        <v>7.287</v>
      </c>
      <c r="I257" s="42">
        <v>12.599</v>
      </c>
      <c r="J257" s="42">
        <v>32.735</v>
      </c>
      <c r="K257" s="82">
        <v>336.959</v>
      </c>
      <c r="L257" s="6"/>
      <c r="M257" s="6"/>
      <c r="N257" s="6"/>
      <c r="O257" s="6"/>
    </row>
    <row r="258" spans="1:15" ht="15.75">
      <c r="A258" s="45">
        <f t="shared" si="9"/>
        <v>2068</v>
      </c>
      <c r="B258" s="44">
        <f t="shared" si="7"/>
        <v>394.916</v>
      </c>
      <c r="C258" s="44">
        <v>0.531</v>
      </c>
      <c r="D258" s="44">
        <v>0.247</v>
      </c>
      <c r="E258" s="44">
        <v>0.492</v>
      </c>
      <c r="F258" s="44">
        <v>1.301</v>
      </c>
      <c r="G258" s="44">
        <v>4.196</v>
      </c>
      <c r="H258" s="44">
        <v>7.277</v>
      </c>
      <c r="I258" s="44">
        <v>12.693</v>
      </c>
      <c r="J258" s="44">
        <v>32.575</v>
      </c>
      <c r="K258" s="61">
        <v>335.604</v>
      </c>
      <c r="L258" s="6"/>
      <c r="M258" s="6"/>
      <c r="N258" s="6"/>
      <c r="O258" s="6"/>
    </row>
    <row r="259" spans="1:15" ht="15.75">
      <c r="A259" s="45">
        <f t="shared" si="9"/>
        <v>2069</v>
      </c>
      <c r="B259" s="44">
        <f t="shared" si="7"/>
        <v>393.47499999999997</v>
      </c>
      <c r="C259" s="44">
        <v>0.531</v>
      </c>
      <c r="D259" s="44">
        <v>0.246</v>
      </c>
      <c r="E259" s="44">
        <v>0.49</v>
      </c>
      <c r="F259" s="44">
        <v>1.303</v>
      </c>
      <c r="G259" s="44">
        <v>4.195</v>
      </c>
      <c r="H259" s="44">
        <v>7.266</v>
      </c>
      <c r="I259" s="44">
        <v>12.76</v>
      </c>
      <c r="J259" s="44">
        <v>32.426</v>
      </c>
      <c r="K259" s="61">
        <v>334.258</v>
      </c>
      <c r="L259" s="6"/>
      <c r="M259" s="6"/>
      <c r="N259" s="6"/>
      <c r="O259" s="6"/>
    </row>
    <row r="260" spans="1:15" ht="15.75">
      <c r="A260" s="45">
        <f t="shared" si="9"/>
        <v>2070</v>
      </c>
      <c r="B260" s="44">
        <f t="shared" si="7"/>
        <v>392.057</v>
      </c>
      <c r="C260" s="44">
        <v>0.531</v>
      </c>
      <c r="D260" s="44">
        <v>0.247</v>
      </c>
      <c r="E260" s="44">
        <v>0.488</v>
      </c>
      <c r="F260" s="44">
        <v>1.306</v>
      </c>
      <c r="G260" s="44">
        <v>4.196</v>
      </c>
      <c r="H260" s="44">
        <v>7.256</v>
      </c>
      <c r="I260" s="44">
        <v>12.791</v>
      </c>
      <c r="J260" s="44">
        <v>32.292</v>
      </c>
      <c r="K260" s="61">
        <v>332.95</v>
      </c>
      <c r="L260" s="6"/>
      <c r="M260" s="6"/>
      <c r="N260" s="6"/>
      <c r="O260" s="6"/>
    </row>
    <row r="261" spans="1:15" ht="15.75">
      <c r="A261" s="45">
        <f t="shared" si="9"/>
        <v>2071</v>
      </c>
      <c r="B261" s="44">
        <f t="shared" si="7"/>
        <v>390.958</v>
      </c>
      <c r="C261" s="44">
        <v>0.531</v>
      </c>
      <c r="D261" s="44">
        <v>0.247</v>
      </c>
      <c r="E261" s="44">
        <v>0.488</v>
      </c>
      <c r="F261" s="44">
        <v>1.308</v>
      </c>
      <c r="G261" s="44">
        <v>4.201</v>
      </c>
      <c r="H261" s="44">
        <v>7.246</v>
      </c>
      <c r="I261" s="44">
        <v>12.758</v>
      </c>
      <c r="J261" s="44">
        <v>32.254</v>
      </c>
      <c r="K261" s="61">
        <v>331.925</v>
      </c>
      <c r="L261" s="6"/>
      <c r="M261" s="6"/>
      <c r="N261" s="6"/>
      <c r="O261" s="6"/>
    </row>
    <row r="262" spans="1:15" ht="15.75">
      <c r="A262" s="45">
        <f t="shared" si="9"/>
        <v>2072</v>
      </c>
      <c r="B262" s="44">
        <f t="shared" si="7"/>
        <v>389.994</v>
      </c>
      <c r="C262" s="44">
        <v>0.531</v>
      </c>
      <c r="D262" s="44">
        <v>0.247</v>
      </c>
      <c r="E262" s="44">
        <v>0.488</v>
      </c>
      <c r="F262" s="44">
        <v>1.307</v>
      </c>
      <c r="G262" s="44">
        <v>4.204</v>
      </c>
      <c r="H262" s="44">
        <v>7.235</v>
      </c>
      <c r="I262" s="44">
        <v>12.724</v>
      </c>
      <c r="J262" s="44">
        <v>32.251</v>
      </c>
      <c r="K262" s="61">
        <v>331.007</v>
      </c>
      <c r="L262" s="6"/>
      <c r="M262" s="6"/>
      <c r="N262" s="6"/>
      <c r="O262" s="6"/>
    </row>
    <row r="263" spans="1:15" ht="15.75">
      <c r="A263" s="45">
        <f t="shared" si="9"/>
        <v>2073</v>
      </c>
      <c r="B263" s="44">
        <f t="shared" si="7"/>
        <v>389.52000000000004</v>
      </c>
      <c r="C263" s="44">
        <v>0.531</v>
      </c>
      <c r="D263" s="44">
        <v>0.247</v>
      </c>
      <c r="E263" s="44">
        <v>0.488</v>
      </c>
      <c r="F263" s="44">
        <v>1.309</v>
      </c>
      <c r="G263" s="44">
        <v>4.212</v>
      </c>
      <c r="H263" s="44">
        <v>7.224</v>
      </c>
      <c r="I263" s="44">
        <v>12.712</v>
      </c>
      <c r="J263" s="44">
        <v>32.31</v>
      </c>
      <c r="K263" s="61">
        <v>330.487</v>
      </c>
      <c r="L263" s="6"/>
      <c r="M263" s="6"/>
      <c r="N263" s="6"/>
      <c r="O263" s="6"/>
    </row>
    <row r="264" spans="1:15" ht="15.75">
      <c r="A264" s="45">
        <f t="shared" si="9"/>
        <v>2074</v>
      </c>
      <c r="B264" s="44">
        <f t="shared" si="7"/>
        <v>389.541</v>
      </c>
      <c r="C264" s="44">
        <v>0.531</v>
      </c>
      <c r="D264" s="44">
        <v>0.247</v>
      </c>
      <c r="E264" s="44">
        <v>0.488</v>
      </c>
      <c r="F264" s="44">
        <v>1.309</v>
      </c>
      <c r="G264" s="44">
        <v>4.22</v>
      </c>
      <c r="H264" s="44">
        <v>7.214</v>
      </c>
      <c r="I264" s="44">
        <v>12.695</v>
      </c>
      <c r="J264" s="44">
        <v>32.599</v>
      </c>
      <c r="K264" s="61">
        <v>330.238</v>
      </c>
      <c r="L264" s="6"/>
      <c r="M264" s="6"/>
      <c r="N264" s="6"/>
      <c r="O264" s="6"/>
    </row>
    <row r="265" spans="1:15" ht="15.75">
      <c r="A265" s="45">
        <f t="shared" si="9"/>
        <v>2075</v>
      </c>
      <c r="B265" s="44">
        <f t="shared" si="7"/>
        <v>390.115</v>
      </c>
      <c r="C265" s="44">
        <v>0.531</v>
      </c>
      <c r="D265" s="44">
        <v>0.247</v>
      </c>
      <c r="E265" s="44">
        <v>0.488</v>
      </c>
      <c r="F265" s="44">
        <v>1.309</v>
      </c>
      <c r="G265" s="44">
        <v>4.229</v>
      </c>
      <c r="H265" s="44">
        <v>7.205</v>
      </c>
      <c r="I265" s="44">
        <v>12.67</v>
      </c>
      <c r="J265" s="44">
        <v>32.892</v>
      </c>
      <c r="K265" s="61">
        <v>330.544</v>
      </c>
      <c r="L265" s="6"/>
      <c r="M265" s="6"/>
      <c r="N265" s="6"/>
      <c r="O265" s="6"/>
    </row>
    <row r="266" spans="1:15" ht="15.75">
      <c r="A266" s="45">
        <f t="shared" si="9"/>
        <v>2076</v>
      </c>
      <c r="B266" s="44">
        <f t="shared" si="7"/>
        <v>391.02</v>
      </c>
      <c r="C266" s="44">
        <v>0.531</v>
      </c>
      <c r="D266" s="44">
        <v>0.247</v>
      </c>
      <c r="E266" s="44">
        <v>0.488</v>
      </c>
      <c r="F266" s="44">
        <v>1.308</v>
      </c>
      <c r="G266" s="44">
        <v>4.239</v>
      </c>
      <c r="H266" s="44">
        <v>7.196</v>
      </c>
      <c r="I266" s="44">
        <v>12.628</v>
      </c>
      <c r="J266" s="44">
        <v>33.138</v>
      </c>
      <c r="K266" s="61">
        <v>331.245</v>
      </c>
      <c r="L266" s="6"/>
      <c r="M266" s="6"/>
      <c r="N266" s="6"/>
      <c r="O266" s="6"/>
    </row>
    <row r="267" spans="1:15" ht="15.75">
      <c r="A267" s="45">
        <f t="shared" si="9"/>
        <v>2077</v>
      </c>
      <c r="B267" s="44">
        <f t="shared" si="7"/>
        <v>391.845</v>
      </c>
      <c r="C267" s="44">
        <v>0.531</v>
      </c>
      <c r="D267" s="44">
        <v>0.247</v>
      </c>
      <c r="E267" s="44">
        <v>0.488</v>
      </c>
      <c r="F267" s="44">
        <v>1.306</v>
      </c>
      <c r="G267" s="44">
        <v>4.249</v>
      </c>
      <c r="H267" s="44">
        <v>7.189</v>
      </c>
      <c r="I267" s="44">
        <v>12.608</v>
      </c>
      <c r="J267" s="44">
        <v>33.34</v>
      </c>
      <c r="K267" s="61">
        <v>331.887</v>
      </c>
      <c r="L267" s="6"/>
      <c r="M267" s="6"/>
      <c r="N267" s="6"/>
      <c r="O267" s="6"/>
    </row>
    <row r="268" spans="1:15" ht="15.75">
      <c r="A268" s="45">
        <f t="shared" si="9"/>
        <v>2078</v>
      </c>
      <c r="B268" s="44">
        <f t="shared" si="7"/>
        <v>392.147</v>
      </c>
      <c r="C268" s="44">
        <v>0.531</v>
      </c>
      <c r="D268" s="44">
        <v>0.247</v>
      </c>
      <c r="E268" s="44">
        <v>0.488</v>
      </c>
      <c r="F268" s="44">
        <v>1.305</v>
      </c>
      <c r="G268" s="44">
        <v>4.258</v>
      </c>
      <c r="H268" s="44">
        <v>7.185</v>
      </c>
      <c r="I268" s="44">
        <v>12.587</v>
      </c>
      <c r="J268" s="44">
        <v>33.633</v>
      </c>
      <c r="K268" s="61">
        <v>331.913</v>
      </c>
      <c r="L268" s="6"/>
      <c r="M268" s="6"/>
      <c r="N268" s="6"/>
      <c r="O268" s="6"/>
    </row>
    <row r="269" spans="1:15" ht="15.75">
      <c r="A269" s="45">
        <f t="shared" si="9"/>
        <v>2079</v>
      </c>
      <c r="B269" s="44">
        <f t="shared" si="7"/>
        <v>392.265</v>
      </c>
      <c r="C269" s="44">
        <v>0.531</v>
      </c>
      <c r="D269" s="44">
        <v>0.247</v>
      </c>
      <c r="E269" s="44">
        <v>0.488</v>
      </c>
      <c r="F269" s="44">
        <v>1.303</v>
      </c>
      <c r="G269" s="44">
        <v>4.267</v>
      </c>
      <c r="H269" s="44">
        <v>7.185</v>
      </c>
      <c r="I269" s="44">
        <v>12.571</v>
      </c>
      <c r="J269" s="44">
        <v>33.845</v>
      </c>
      <c r="K269" s="61">
        <v>331.828</v>
      </c>
      <c r="L269" s="6"/>
      <c r="M269" s="6"/>
      <c r="N269" s="6"/>
      <c r="O269" s="6"/>
    </row>
    <row r="270" spans="1:15" ht="15.75">
      <c r="A270" s="45">
        <f t="shared" si="9"/>
        <v>2080</v>
      </c>
      <c r="B270" s="44">
        <f t="shared" si="7"/>
        <v>392.03</v>
      </c>
      <c r="C270" s="44">
        <v>0.531</v>
      </c>
      <c r="D270" s="44">
        <v>0.247</v>
      </c>
      <c r="E270" s="44">
        <v>0.488</v>
      </c>
      <c r="F270" s="44">
        <v>1.303</v>
      </c>
      <c r="G270" s="44">
        <v>4.273</v>
      </c>
      <c r="H270" s="44">
        <v>7.188</v>
      </c>
      <c r="I270" s="44">
        <v>12.553</v>
      </c>
      <c r="J270" s="44">
        <v>33.958</v>
      </c>
      <c r="K270" s="61">
        <v>331.489</v>
      </c>
      <c r="L270" s="6"/>
      <c r="M270" s="6"/>
      <c r="N270" s="6"/>
      <c r="O270" s="6"/>
    </row>
    <row r="271" spans="1:15" ht="15.75">
      <c r="A271" s="45">
        <f t="shared" si="9"/>
        <v>2081</v>
      </c>
      <c r="B271" s="44">
        <f t="shared" si="7"/>
        <v>391.29</v>
      </c>
      <c r="C271" s="44">
        <v>0.531</v>
      </c>
      <c r="D271" s="44">
        <v>0.247</v>
      </c>
      <c r="E271" s="44">
        <v>0.488</v>
      </c>
      <c r="F271" s="44">
        <v>1.303</v>
      </c>
      <c r="G271" s="44">
        <v>4.279</v>
      </c>
      <c r="H271" s="44">
        <v>7.193</v>
      </c>
      <c r="I271" s="44">
        <v>12.535</v>
      </c>
      <c r="J271" s="44">
        <v>33.866</v>
      </c>
      <c r="K271" s="61">
        <v>330.848</v>
      </c>
      <c r="L271" s="6"/>
      <c r="M271" s="6"/>
      <c r="N271" s="6"/>
      <c r="O271" s="6"/>
    </row>
    <row r="272" spans="1:15" ht="15.75">
      <c r="A272" s="45">
        <f t="shared" si="9"/>
        <v>2082</v>
      </c>
      <c r="B272" s="44">
        <f t="shared" si="7"/>
        <v>390.609</v>
      </c>
      <c r="C272" s="44">
        <v>0.531</v>
      </c>
      <c r="D272" s="44">
        <v>0.247</v>
      </c>
      <c r="E272" s="44">
        <v>0.488</v>
      </c>
      <c r="F272" s="44">
        <v>1.3</v>
      </c>
      <c r="G272" s="44">
        <v>4.283</v>
      </c>
      <c r="H272" s="44">
        <v>7.201</v>
      </c>
      <c r="I272" s="44">
        <v>12.515</v>
      </c>
      <c r="J272" s="44">
        <v>33.776</v>
      </c>
      <c r="K272" s="61">
        <v>330.268</v>
      </c>
      <c r="L272" s="6"/>
      <c r="M272" s="6"/>
      <c r="N272" s="6"/>
      <c r="O272" s="6"/>
    </row>
    <row r="273" spans="1:15" ht="15.75">
      <c r="A273" s="45">
        <f t="shared" si="9"/>
        <v>2083</v>
      </c>
      <c r="B273" s="44">
        <f t="shared" si="7"/>
        <v>390.00800000000004</v>
      </c>
      <c r="C273" s="44">
        <v>0.531</v>
      </c>
      <c r="D273" s="44">
        <v>0.247</v>
      </c>
      <c r="E273" s="44">
        <v>0.488</v>
      </c>
      <c r="F273" s="44">
        <v>1.296</v>
      </c>
      <c r="G273" s="44">
        <v>4.283</v>
      </c>
      <c r="H273" s="44">
        <v>7.216</v>
      </c>
      <c r="I273" s="44">
        <v>12.496</v>
      </c>
      <c r="J273" s="44">
        <v>33.747</v>
      </c>
      <c r="K273" s="61">
        <v>329.704</v>
      </c>
      <c r="L273" s="6"/>
      <c r="M273" s="6"/>
      <c r="N273" s="6"/>
      <c r="O273" s="6"/>
    </row>
    <row r="274" spans="1:15" ht="15.75">
      <c r="A274" s="45">
        <f t="shared" si="9"/>
        <v>2084</v>
      </c>
      <c r="B274" s="44">
        <f t="shared" si="7"/>
        <v>389.839</v>
      </c>
      <c r="C274" s="44">
        <v>0.531</v>
      </c>
      <c r="D274" s="44">
        <v>0.247</v>
      </c>
      <c r="E274" s="44">
        <v>0.488</v>
      </c>
      <c r="F274" s="44">
        <v>1.296</v>
      </c>
      <c r="G274" s="44">
        <v>4.281</v>
      </c>
      <c r="H274" s="44">
        <v>7.229</v>
      </c>
      <c r="I274" s="44">
        <v>12.479</v>
      </c>
      <c r="J274" s="44">
        <v>33.701</v>
      </c>
      <c r="K274" s="61">
        <v>329.587</v>
      </c>
      <c r="L274" s="6"/>
      <c r="M274" s="6"/>
      <c r="N274" s="6"/>
      <c r="O274" s="6"/>
    </row>
    <row r="275" spans="1:15" ht="15.75">
      <c r="A275" s="45">
        <f t="shared" si="9"/>
        <v>2085</v>
      </c>
      <c r="B275" s="44">
        <f t="shared" si="7"/>
        <v>389.47299999999996</v>
      </c>
      <c r="C275" s="44">
        <v>0.531</v>
      </c>
      <c r="D275" s="44">
        <v>0.247</v>
      </c>
      <c r="E275" s="44">
        <v>0.488</v>
      </c>
      <c r="F275" s="44">
        <v>1.296</v>
      </c>
      <c r="G275" s="44">
        <v>4.279</v>
      </c>
      <c r="H275" s="44">
        <v>7.246</v>
      </c>
      <c r="I275" s="44">
        <v>12.461</v>
      </c>
      <c r="J275" s="44">
        <v>33.638</v>
      </c>
      <c r="K275" s="61">
        <v>329.287</v>
      </c>
      <c r="L275" s="6"/>
      <c r="M275" s="6"/>
      <c r="N275" s="6"/>
      <c r="O275" s="6"/>
    </row>
    <row r="276" spans="1:15" ht="15.75">
      <c r="A276" s="45">
        <f t="shared" si="9"/>
        <v>2086</v>
      </c>
      <c r="B276" s="44">
        <f t="shared" si="7"/>
        <v>389.15</v>
      </c>
      <c r="C276" s="44">
        <v>0.531</v>
      </c>
      <c r="D276" s="44">
        <v>0.247</v>
      </c>
      <c r="E276" s="44">
        <v>0.488</v>
      </c>
      <c r="F276" s="44">
        <v>1.294</v>
      </c>
      <c r="G276" s="44">
        <v>4.277</v>
      </c>
      <c r="H276" s="44">
        <v>7.264</v>
      </c>
      <c r="I276" s="44">
        <v>12.447</v>
      </c>
      <c r="J276" s="44">
        <v>33.516</v>
      </c>
      <c r="K276" s="61">
        <v>329.086</v>
      </c>
      <c r="L276" s="6"/>
      <c r="M276" s="6"/>
      <c r="N276" s="6"/>
      <c r="O276" s="6"/>
    </row>
    <row r="277" spans="1:15" ht="15.75">
      <c r="A277" s="45">
        <f t="shared" si="9"/>
        <v>2087</v>
      </c>
      <c r="B277" s="44">
        <f t="shared" si="7"/>
        <v>388.84799999999996</v>
      </c>
      <c r="C277" s="44">
        <v>0.531</v>
      </c>
      <c r="D277" s="44">
        <v>0.247</v>
      </c>
      <c r="E277" s="44">
        <v>0.488</v>
      </c>
      <c r="F277" s="44">
        <v>1.293</v>
      </c>
      <c r="G277" s="44">
        <v>4.273</v>
      </c>
      <c r="H277" s="44">
        <v>7.28</v>
      </c>
      <c r="I277" s="44">
        <v>12.434</v>
      </c>
      <c r="J277" s="44">
        <v>33.455</v>
      </c>
      <c r="K277" s="61">
        <v>328.847</v>
      </c>
      <c r="L277" s="6"/>
      <c r="M277" s="6"/>
      <c r="N277" s="6"/>
      <c r="O277" s="6"/>
    </row>
    <row r="278" spans="1:15" ht="15.75">
      <c r="A278" s="45">
        <f t="shared" si="9"/>
        <v>2088</v>
      </c>
      <c r="B278" s="44">
        <f t="shared" si="7"/>
        <v>388.915</v>
      </c>
      <c r="C278" s="44">
        <v>0.531</v>
      </c>
      <c r="D278" s="44">
        <v>0.247</v>
      </c>
      <c r="E278" s="44">
        <v>0.488</v>
      </c>
      <c r="F278" s="44">
        <v>1.293</v>
      </c>
      <c r="G278" s="44">
        <v>4.269</v>
      </c>
      <c r="H278" s="44">
        <v>7.295</v>
      </c>
      <c r="I278" s="44">
        <v>12.428</v>
      </c>
      <c r="J278" s="44">
        <v>33.406</v>
      </c>
      <c r="K278" s="61">
        <v>328.958</v>
      </c>
      <c r="L278" s="6"/>
      <c r="M278" s="6"/>
      <c r="N278" s="6"/>
      <c r="O278" s="6"/>
    </row>
    <row r="279" spans="1:15" ht="15.75">
      <c r="A279" s="45">
        <f t="shared" si="9"/>
        <v>2089</v>
      </c>
      <c r="B279" s="44">
        <f t="shared" si="7"/>
        <v>389.27000000000004</v>
      </c>
      <c r="C279" s="44">
        <v>0.531</v>
      </c>
      <c r="D279" s="44">
        <v>0.247</v>
      </c>
      <c r="E279" s="44">
        <v>0.488</v>
      </c>
      <c r="F279" s="44">
        <v>1.292</v>
      </c>
      <c r="G279" s="44">
        <v>4.264</v>
      </c>
      <c r="H279" s="44">
        <v>7.307</v>
      </c>
      <c r="I279" s="44">
        <v>12.424</v>
      </c>
      <c r="J279" s="44">
        <v>33.36</v>
      </c>
      <c r="K279" s="61">
        <v>329.357</v>
      </c>
      <c r="L279" s="6"/>
      <c r="M279" s="6"/>
      <c r="N279" s="6"/>
      <c r="O279" s="6"/>
    </row>
    <row r="280" spans="1:15" ht="15.75">
      <c r="A280" s="45">
        <f t="shared" si="9"/>
        <v>2090</v>
      </c>
      <c r="B280" s="44">
        <f t="shared" si="7"/>
        <v>389.92</v>
      </c>
      <c r="C280" s="44">
        <v>0.531</v>
      </c>
      <c r="D280" s="44">
        <v>0.247</v>
      </c>
      <c r="E280" s="44">
        <v>0.488</v>
      </c>
      <c r="F280" s="44">
        <v>1.292</v>
      </c>
      <c r="G280" s="44">
        <v>4.257</v>
      </c>
      <c r="H280" s="44">
        <v>7.318</v>
      </c>
      <c r="I280" s="44">
        <v>12.426</v>
      </c>
      <c r="J280" s="44">
        <v>33.313</v>
      </c>
      <c r="K280" s="61">
        <v>330.048</v>
      </c>
      <c r="L280" s="6"/>
      <c r="M280" s="6"/>
      <c r="N280" s="6"/>
      <c r="O280" s="6"/>
    </row>
    <row r="281" spans="1:15" ht="15.75">
      <c r="A281" s="45">
        <f t="shared" si="9"/>
        <v>2091</v>
      </c>
      <c r="B281" s="44">
        <f t="shared" si="7"/>
        <v>390.919</v>
      </c>
      <c r="C281" s="44">
        <v>0.531</v>
      </c>
      <c r="D281" s="44">
        <v>0.247</v>
      </c>
      <c r="E281" s="44">
        <v>0.488</v>
      </c>
      <c r="F281" s="44">
        <v>1.292</v>
      </c>
      <c r="G281" s="44">
        <v>4.255</v>
      </c>
      <c r="H281" s="44">
        <v>7.327</v>
      </c>
      <c r="I281" s="44">
        <v>12.435</v>
      </c>
      <c r="J281" s="44">
        <v>33.265</v>
      </c>
      <c r="K281" s="61">
        <v>331.079</v>
      </c>
      <c r="L281" s="6"/>
      <c r="M281" s="6"/>
      <c r="N281" s="6"/>
      <c r="O281" s="6"/>
    </row>
    <row r="282" spans="1:15" ht="15.75">
      <c r="A282" s="45">
        <f t="shared" si="9"/>
        <v>2092</v>
      </c>
      <c r="B282" s="44">
        <f aca="true" t="shared" si="10" ref="B282:B290">SUM(C282:K282)</f>
        <v>392.13</v>
      </c>
      <c r="C282" s="44">
        <v>0.531</v>
      </c>
      <c r="D282" s="44">
        <v>0.247</v>
      </c>
      <c r="E282" s="44">
        <v>0.488</v>
      </c>
      <c r="F282" s="44">
        <v>1.292</v>
      </c>
      <c r="G282" s="44">
        <v>4.249</v>
      </c>
      <c r="H282" s="44">
        <v>7.33</v>
      </c>
      <c r="I282" s="44">
        <v>12.447</v>
      </c>
      <c r="J282" s="44">
        <v>33.214</v>
      </c>
      <c r="K282" s="61">
        <v>332.332</v>
      </c>
      <c r="L282" s="6"/>
      <c r="M282" s="6"/>
      <c r="N282" s="6"/>
      <c r="O282" s="6"/>
    </row>
    <row r="283" spans="1:15" ht="15.75">
      <c r="A283" s="45">
        <f t="shared" si="9"/>
        <v>2093</v>
      </c>
      <c r="B283" s="44">
        <f t="shared" si="10"/>
        <v>393.49800000000005</v>
      </c>
      <c r="C283" s="44">
        <v>0.531</v>
      </c>
      <c r="D283" s="44">
        <v>0.247</v>
      </c>
      <c r="E283" s="44">
        <v>0.488</v>
      </c>
      <c r="F283" s="44">
        <v>1.292</v>
      </c>
      <c r="G283" s="44">
        <v>4.244</v>
      </c>
      <c r="H283" s="44">
        <v>7.332</v>
      </c>
      <c r="I283" s="44">
        <v>12.468</v>
      </c>
      <c r="J283" s="44">
        <v>33.166</v>
      </c>
      <c r="K283" s="61">
        <v>333.73</v>
      </c>
      <c r="L283" s="6"/>
      <c r="M283" s="6"/>
      <c r="N283" s="6"/>
      <c r="O283" s="6"/>
    </row>
    <row r="284" spans="1:15" ht="15.75">
      <c r="A284" s="45">
        <f t="shared" si="9"/>
        <v>2094</v>
      </c>
      <c r="B284" s="44">
        <f t="shared" si="10"/>
        <v>395.106</v>
      </c>
      <c r="C284" s="44">
        <v>0.531</v>
      </c>
      <c r="D284" s="44">
        <v>0.247</v>
      </c>
      <c r="E284" s="44">
        <v>0.488</v>
      </c>
      <c r="F284" s="44">
        <v>1.292</v>
      </c>
      <c r="G284" s="44">
        <v>4.241</v>
      </c>
      <c r="H284" s="44">
        <v>7.33</v>
      </c>
      <c r="I284" s="44">
        <v>12.495</v>
      </c>
      <c r="J284" s="44">
        <v>33.118</v>
      </c>
      <c r="K284" s="61">
        <v>335.364</v>
      </c>
      <c r="L284" s="6"/>
      <c r="M284" s="6"/>
      <c r="N284" s="6"/>
      <c r="O284" s="6"/>
    </row>
    <row r="285" spans="1:15" ht="15.75">
      <c r="A285" s="45">
        <f t="shared" si="9"/>
        <v>2095</v>
      </c>
      <c r="B285" s="44">
        <f t="shared" si="10"/>
        <v>396.435</v>
      </c>
      <c r="C285" s="44">
        <v>0.531</v>
      </c>
      <c r="D285" s="44">
        <v>0.247</v>
      </c>
      <c r="E285" s="44">
        <v>0.488</v>
      </c>
      <c r="F285" s="44">
        <v>1.292</v>
      </c>
      <c r="G285" s="44">
        <v>4.238</v>
      </c>
      <c r="H285" s="44">
        <v>7.326</v>
      </c>
      <c r="I285" s="44">
        <v>12.522</v>
      </c>
      <c r="J285" s="44">
        <v>33.074</v>
      </c>
      <c r="K285" s="61">
        <v>336.717</v>
      </c>
      <c r="L285" s="6"/>
      <c r="M285" s="6"/>
      <c r="N285" s="6"/>
      <c r="O285" s="6"/>
    </row>
    <row r="286" spans="1:15" ht="15.75">
      <c r="A286" s="45">
        <f t="shared" si="9"/>
        <v>2096</v>
      </c>
      <c r="B286" s="44">
        <f t="shared" si="10"/>
        <v>397.36799999999994</v>
      </c>
      <c r="C286" s="44">
        <v>0.531</v>
      </c>
      <c r="D286" s="44">
        <v>0.247</v>
      </c>
      <c r="E286" s="44">
        <v>0.488</v>
      </c>
      <c r="F286" s="44">
        <v>1.292</v>
      </c>
      <c r="G286" s="44">
        <v>4.236</v>
      </c>
      <c r="H286" s="44">
        <v>7.321</v>
      </c>
      <c r="I286" s="44">
        <v>12.554</v>
      </c>
      <c r="J286" s="44">
        <v>33.032</v>
      </c>
      <c r="K286" s="61">
        <v>337.667</v>
      </c>
      <c r="L286" s="6"/>
      <c r="M286" s="6"/>
      <c r="N286" s="6"/>
      <c r="O286" s="6"/>
    </row>
    <row r="287" spans="1:15" ht="15.75">
      <c r="A287" s="45">
        <f t="shared" si="9"/>
        <v>2097</v>
      </c>
      <c r="B287" s="44">
        <f t="shared" si="10"/>
        <v>397.945</v>
      </c>
      <c r="C287" s="44">
        <v>0.531</v>
      </c>
      <c r="D287" s="44">
        <v>0.247</v>
      </c>
      <c r="E287" s="44">
        <v>0.488</v>
      </c>
      <c r="F287" s="44">
        <v>1.292</v>
      </c>
      <c r="G287" s="44">
        <v>4.235</v>
      </c>
      <c r="H287" s="44">
        <v>7.314</v>
      </c>
      <c r="I287" s="44">
        <v>12.582</v>
      </c>
      <c r="J287" s="44">
        <v>32.998</v>
      </c>
      <c r="K287" s="61">
        <v>338.258</v>
      </c>
      <c r="L287" s="6"/>
      <c r="M287" s="6"/>
      <c r="N287" s="6"/>
      <c r="O287" s="6"/>
    </row>
    <row r="288" spans="1:15" ht="15.75">
      <c r="A288" s="45">
        <f t="shared" si="9"/>
        <v>2098</v>
      </c>
      <c r="B288" s="44">
        <f t="shared" si="10"/>
        <v>398.382</v>
      </c>
      <c r="C288" s="44">
        <v>0.531</v>
      </c>
      <c r="D288" s="44">
        <v>0.247</v>
      </c>
      <c r="E288" s="44">
        <v>0.488</v>
      </c>
      <c r="F288" s="44">
        <v>1.292</v>
      </c>
      <c r="G288" s="44">
        <v>4.234</v>
      </c>
      <c r="H288" s="44">
        <v>7.307</v>
      </c>
      <c r="I288" s="44">
        <v>12.609</v>
      </c>
      <c r="J288" s="44">
        <v>32.972</v>
      </c>
      <c r="K288" s="61">
        <v>338.702</v>
      </c>
      <c r="L288" s="6"/>
      <c r="M288" s="6"/>
      <c r="N288" s="6"/>
      <c r="O288" s="6"/>
    </row>
    <row r="289" spans="1:15" ht="15.75">
      <c r="A289" s="45">
        <f t="shared" si="9"/>
        <v>2099</v>
      </c>
      <c r="B289" s="44">
        <f t="shared" si="10"/>
        <v>398.418</v>
      </c>
      <c r="C289" s="44">
        <v>0.531</v>
      </c>
      <c r="D289" s="44">
        <v>0.247</v>
      </c>
      <c r="E289" s="44">
        <v>0.488</v>
      </c>
      <c r="F289" s="44">
        <v>1.292</v>
      </c>
      <c r="G289" s="44">
        <v>4.233</v>
      </c>
      <c r="H289" s="44">
        <v>7.298</v>
      </c>
      <c r="I289" s="44">
        <v>12.63</v>
      </c>
      <c r="J289" s="44">
        <v>32.957</v>
      </c>
      <c r="K289" s="61">
        <v>338.742</v>
      </c>
      <c r="L289" s="6"/>
      <c r="M289" s="6"/>
      <c r="N289" s="6"/>
      <c r="O289" s="6"/>
    </row>
    <row r="290" spans="1:15" ht="16.5" thickBot="1">
      <c r="A290" s="46">
        <f t="shared" si="9"/>
        <v>2100</v>
      </c>
      <c r="B290" s="47">
        <f t="shared" si="10"/>
        <v>398.149</v>
      </c>
      <c r="C290" s="47">
        <v>0.531</v>
      </c>
      <c r="D290" s="47">
        <v>0.247</v>
      </c>
      <c r="E290" s="47">
        <v>0.488</v>
      </c>
      <c r="F290" s="47">
        <v>1.292</v>
      </c>
      <c r="G290" s="47">
        <v>4.233</v>
      </c>
      <c r="H290" s="47">
        <v>7.288</v>
      </c>
      <c r="I290" s="47">
        <v>12.652</v>
      </c>
      <c r="J290" s="47">
        <v>32.956</v>
      </c>
      <c r="K290" s="62">
        <v>338.462</v>
      </c>
      <c r="L290" s="6"/>
      <c r="M290" s="6"/>
      <c r="N290" s="6"/>
      <c r="O290" s="6"/>
    </row>
    <row r="291" spans="1:15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3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  <row r="363" spans="3:11" ht="15.75">
      <c r="C363" s="6"/>
      <c r="D363" s="6"/>
      <c r="E363" s="6"/>
      <c r="F363" s="6"/>
      <c r="G363" s="6"/>
      <c r="H363" s="6"/>
      <c r="I363" s="6"/>
      <c r="J363" s="6"/>
      <c r="K363" s="6"/>
    </row>
    <row r="364" spans="3:11" ht="15.75">
      <c r="C364" s="6"/>
      <c r="D364" s="6"/>
      <c r="E364" s="6"/>
      <c r="F364" s="6"/>
      <c r="G364" s="6"/>
      <c r="H364" s="6"/>
      <c r="I364" s="6"/>
      <c r="J364" s="6"/>
      <c r="K364" s="6"/>
    </row>
    <row r="365" spans="3:11" ht="15.75">
      <c r="C365" s="6"/>
      <c r="D365" s="6"/>
      <c r="E365" s="6"/>
      <c r="F365" s="6"/>
      <c r="G365" s="6"/>
      <c r="H365" s="6"/>
      <c r="I365" s="6"/>
      <c r="J365" s="6"/>
      <c r="K365" s="6"/>
    </row>
    <row r="366" spans="3:11" ht="15.75">
      <c r="C366" s="6"/>
      <c r="D366" s="6"/>
      <c r="E366" s="6"/>
      <c r="F366" s="6"/>
      <c r="G366" s="6"/>
      <c r="H366" s="6"/>
      <c r="I366" s="6"/>
      <c r="J366" s="6"/>
      <c r="K366" s="6"/>
    </row>
    <row r="367" spans="3:11" ht="15.75">
      <c r="C367" s="6"/>
      <c r="D367" s="6"/>
      <c r="E367" s="6"/>
      <c r="F367" s="6"/>
      <c r="G367" s="6"/>
      <c r="H367" s="6"/>
      <c r="I367" s="6"/>
      <c r="J367" s="6"/>
      <c r="K367" s="6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workbookViewId="0" topLeftCell="A1">
      <pane ySplit="9" topLeftCell="BM240" activePane="bottomLeft" state="frozen"/>
      <selection pane="topLeft" activeCell="A1" sqref="A1"/>
      <selection pane="bottomLeft" activeCell="A3" sqref="A3:N290"/>
    </sheetView>
  </sheetViews>
  <sheetFormatPr defaultColWidth="10.25390625" defaultRowHeight="15.75"/>
  <cols>
    <col min="1" max="1" width="8.125" style="2" customWidth="1"/>
    <col min="2" max="3" width="8.375" style="2" customWidth="1"/>
    <col min="4" max="4" width="8.125" style="2" customWidth="1"/>
    <col min="5" max="6" width="8.875" style="2" customWidth="1"/>
    <col min="7" max="7" width="8.125" style="2" customWidth="1"/>
    <col min="8" max="14" width="8.625" style="2" customWidth="1"/>
    <col min="15" max="16384" width="10.25390625" style="2" customWidth="1"/>
  </cols>
  <sheetData>
    <row r="1" spans="1:12" s="1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4.75" customHeight="1" thickTop="1">
      <c r="A3" s="180" t="s">
        <v>108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4" ht="15.7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51"/>
      <c r="N4" s="52"/>
    </row>
    <row r="5" spans="1:14" ht="15.75">
      <c r="A5" s="38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51"/>
      <c r="N5" s="52"/>
    </row>
    <row r="6" spans="1:14" ht="15.75">
      <c r="A6" s="38"/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7" t="s">
        <v>14</v>
      </c>
      <c r="H6" s="57" t="s">
        <v>15</v>
      </c>
      <c r="I6" s="57" t="s">
        <v>16</v>
      </c>
      <c r="J6" s="57" t="s">
        <v>17</v>
      </c>
      <c r="K6" s="57" t="s">
        <v>29</v>
      </c>
      <c r="L6" s="57" t="s">
        <v>95</v>
      </c>
      <c r="M6" s="57" t="s">
        <v>102</v>
      </c>
      <c r="N6" s="58" t="s">
        <v>103</v>
      </c>
    </row>
    <row r="7" spans="1:14" ht="49.5" customHeight="1">
      <c r="A7" s="186"/>
      <c r="B7" s="102" t="s">
        <v>143</v>
      </c>
      <c r="C7" s="102" t="s">
        <v>119</v>
      </c>
      <c r="D7" s="102" t="s">
        <v>142</v>
      </c>
      <c r="E7" s="102" t="s">
        <v>144</v>
      </c>
      <c r="F7" s="102" t="s">
        <v>145</v>
      </c>
      <c r="G7" s="151" t="s">
        <v>118</v>
      </c>
      <c r="H7" s="102" t="s">
        <v>124</v>
      </c>
      <c r="I7" s="187" t="s">
        <v>128</v>
      </c>
      <c r="J7" s="102" t="s">
        <v>126</v>
      </c>
      <c r="K7" s="187" t="s">
        <v>129</v>
      </c>
      <c r="L7" s="151" t="s">
        <v>130</v>
      </c>
      <c r="M7" s="187" t="s">
        <v>110</v>
      </c>
      <c r="N7" s="125" t="s">
        <v>141</v>
      </c>
    </row>
    <row r="8" spans="1:14" s="1" customFormat="1" ht="45.75">
      <c r="A8" s="186"/>
      <c r="B8" s="152" t="s">
        <v>133</v>
      </c>
      <c r="C8" s="153" t="s">
        <v>134</v>
      </c>
      <c r="D8" s="152" t="s">
        <v>135</v>
      </c>
      <c r="E8" s="152" t="s">
        <v>136</v>
      </c>
      <c r="F8" s="152" t="s">
        <v>151</v>
      </c>
      <c r="G8" s="154" t="s">
        <v>137</v>
      </c>
      <c r="H8" s="152" t="s">
        <v>138</v>
      </c>
      <c r="I8" s="188"/>
      <c r="J8" s="152" t="s">
        <v>139</v>
      </c>
      <c r="K8" s="188"/>
      <c r="L8" s="154" t="s">
        <v>140</v>
      </c>
      <c r="M8" s="156"/>
      <c r="N8" s="98"/>
    </row>
    <row r="9" spans="1:14" s="1" customFormat="1" ht="0.75" customHeight="1">
      <c r="A9" s="186"/>
      <c r="B9" s="157" t="s">
        <v>41</v>
      </c>
      <c r="C9" s="158"/>
      <c r="D9" s="157" t="s">
        <v>39</v>
      </c>
      <c r="E9" s="157" t="s">
        <v>40</v>
      </c>
      <c r="F9" s="157" t="s">
        <v>42</v>
      </c>
      <c r="G9" s="158"/>
      <c r="H9" s="158"/>
      <c r="I9" s="159" t="s">
        <v>43</v>
      </c>
      <c r="J9" s="160"/>
      <c r="K9" s="159" t="s">
        <v>44</v>
      </c>
      <c r="L9" s="161"/>
      <c r="M9" s="161"/>
      <c r="N9" s="48"/>
    </row>
    <row r="10" spans="1:14" s="1" customFormat="1" ht="15.75">
      <c r="A10" s="101">
        <f aca="true" t="shared" si="0" ref="A10:A41">A11-1</f>
        <v>1820</v>
      </c>
      <c r="B10" s="116">
        <f>AVERAGE(TableC1!B10:B19)</f>
        <v>31252.569000000007</v>
      </c>
      <c r="C10" s="177">
        <f>AVERAGE(TableC1!C10:C19)</f>
        <v>0.006438280219226013</v>
      </c>
      <c r="D10" s="116">
        <f>AVERAGE(TableC1!D10:D19)</f>
        <v>972.4</v>
      </c>
      <c r="E10" s="116">
        <f>AVERAGE(TableC1!E10:E19)</f>
        <v>774.0232</v>
      </c>
      <c r="F10" s="116">
        <f>AVERAGE(TableC1!F10:F19)</f>
        <v>0</v>
      </c>
      <c r="G10" s="177">
        <f>AVERAGE(TableC1!G10:G19)</f>
        <v>0.024768660657752614</v>
      </c>
      <c r="H10" s="116">
        <f>AVERAGE(TableC1!H10:H19)</f>
        <v>18776.154401984903</v>
      </c>
      <c r="I10" s="119">
        <f>AVERAGE(TableC1!I10:I19)</f>
        <v>0.39924757</v>
      </c>
      <c r="J10" s="116">
        <f>AVERAGE(TableC1!J10:J19)</f>
        <v>417.56419554823003</v>
      </c>
      <c r="K10" s="119">
        <f>AVERAGE(TableC1!K10:K19)</f>
        <v>0.4605519599999999</v>
      </c>
      <c r="L10" s="177">
        <f>AVERAGE(TableC1!L10:L19)</f>
        <v>0.022240744674995646</v>
      </c>
      <c r="M10" s="178">
        <f>AVERAGE(TableC6!B10:B19)</f>
        <v>56.75203999999999</v>
      </c>
      <c r="N10" s="179">
        <f>AVERAGE(TableC6!E10:E19)</f>
        <v>25.540395</v>
      </c>
    </row>
    <row r="11" spans="1:14" s="1" customFormat="1" ht="15.75" hidden="1">
      <c r="A11" s="43">
        <f t="shared" si="0"/>
        <v>1821</v>
      </c>
      <c r="B11" s="111"/>
      <c r="C11" s="122"/>
      <c r="D11" s="111"/>
      <c r="E11" s="111"/>
      <c r="F11" s="111"/>
      <c r="G11" s="122"/>
      <c r="H11" s="123"/>
      <c r="I11" s="113"/>
      <c r="J11" s="124"/>
      <c r="K11" s="113"/>
      <c r="L11" s="122"/>
      <c r="M11" s="164"/>
      <c r="N11" s="41"/>
    </row>
    <row r="12" spans="1:14" s="1" customFormat="1" ht="15.75" hidden="1">
      <c r="A12" s="43">
        <f t="shared" si="0"/>
        <v>1822</v>
      </c>
      <c r="B12" s="111"/>
      <c r="C12" s="122"/>
      <c r="D12" s="111"/>
      <c r="E12" s="111"/>
      <c r="F12" s="111"/>
      <c r="G12" s="122"/>
      <c r="H12" s="123"/>
      <c r="I12" s="113"/>
      <c r="J12" s="124"/>
      <c r="K12" s="113"/>
      <c r="L12" s="122"/>
      <c r="M12" s="164"/>
      <c r="N12" s="41"/>
    </row>
    <row r="13" spans="1:14" s="1" customFormat="1" ht="15.75" hidden="1">
      <c r="A13" s="43">
        <f t="shared" si="0"/>
        <v>1823</v>
      </c>
      <c r="B13" s="111"/>
      <c r="C13" s="122"/>
      <c r="D13" s="111"/>
      <c r="E13" s="111"/>
      <c r="F13" s="111"/>
      <c r="G13" s="122"/>
      <c r="H13" s="123"/>
      <c r="I13" s="113"/>
      <c r="J13" s="124"/>
      <c r="K13" s="113"/>
      <c r="L13" s="122"/>
      <c r="M13" s="164"/>
      <c r="N13" s="41"/>
    </row>
    <row r="14" spans="1:14" s="1" customFormat="1" ht="15.75" hidden="1">
      <c r="A14" s="43">
        <f t="shared" si="0"/>
        <v>1824</v>
      </c>
      <c r="B14" s="111"/>
      <c r="C14" s="122"/>
      <c r="D14" s="111"/>
      <c r="E14" s="111"/>
      <c r="F14" s="111"/>
      <c r="G14" s="122"/>
      <c r="H14" s="123"/>
      <c r="I14" s="113"/>
      <c r="J14" s="124"/>
      <c r="K14" s="113"/>
      <c r="L14" s="122"/>
      <c r="M14" s="164"/>
      <c r="N14" s="41"/>
    </row>
    <row r="15" spans="1:14" s="1" customFormat="1" ht="15.75" hidden="1">
      <c r="A15" s="43">
        <f t="shared" si="0"/>
        <v>1825</v>
      </c>
      <c r="B15" s="111"/>
      <c r="C15" s="122"/>
      <c r="D15" s="111"/>
      <c r="E15" s="111"/>
      <c r="F15" s="111"/>
      <c r="G15" s="122"/>
      <c r="H15" s="123"/>
      <c r="I15" s="113"/>
      <c r="J15" s="124"/>
      <c r="K15" s="113"/>
      <c r="L15" s="122"/>
      <c r="M15" s="164"/>
      <c r="N15" s="41"/>
    </row>
    <row r="16" spans="1:14" s="1" customFormat="1" ht="15.75" hidden="1">
      <c r="A16" s="43">
        <f t="shared" si="0"/>
        <v>1826</v>
      </c>
      <c r="B16" s="111"/>
      <c r="C16" s="122"/>
      <c r="D16" s="111"/>
      <c r="E16" s="111"/>
      <c r="F16" s="111"/>
      <c r="G16" s="122"/>
      <c r="H16" s="123"/>
      <c r="I16" s="113"/>
      <c r="J16" s="124"/>
      <c r="K16" s="113"/>
      <c r="L16" s="122"/>
      <c r="M16" s="164"/>
      <c r="N16" s="41"/>
    </row>
    <row r="17" spans="1:14" s="1" customFormat="1" ht="15.75" hidden="1">
      <c r="A17" s="43">
        <f t="shared" si="0"/>
        <v>1827</v>
      </c>
      <c r="B17" s="111"/>
      <c r="C17" s="122"/>
      <c r="D17" s="111"/>
      <c r="E17" s="111"/>
      <c r="F17" s="111"/>
      <c r="G17" s="122"/>
      <c r="H17" s="123"/>
      <c r="I17" s="113"/>
      <c r="J17" s="124"/>
      <c r="K17" s="113"/>
      <c r="L17" s="122"/>
      <c r="M17" s="164"/>
      <c r="N17" s="41"/>
    </row>
    <row r="18" spans="1:14" s="1" customFormat="1" ht="15.75" hidden="1">
      <c r="A18" s="43">
        <f t="shared" si="0"/>
        <v>1828</v>
      </c>
      <c r="B18" s="111"/>
      <c r="C18" s="122"/>
      <c r="D18" s="111"/>
      <c r="E18" s="111"/>
      <c r="F18" s="111"/>
      <c r="G18" s="122"/>
      <c r="H18" s="123"/>
      <c r="I18" s="113"/>
      <c r="J18" s="124"/>
      <c r="K18" s="113"/>
      <c r="L18" s="122"/>
      <c r="M18" s="164"/>
      <c r="N18" s="41"/>
    </row>
    <row r="19" spans="1:14" s="1" customFormat="1" ht="15.75" hidden="1">
      <c r="A19" s="43">
        <f t="shared" si="0"/>
        <v>1829</v>
      </c>
      <c r="B19" s="111"/>
      <c r="C19" s="122"/>
      <c r="D19" s="111"/>
      <c r="E19" s="111"/>
      <c r="F19" s="111"/>
      <c r="G19" s="122"/>
      <c r="H19" s="123"/>
      <c r="I19" s="113"/>
      <c r="J19" s="124"/>
      <c r="K19" s="113"/>
      <c r="L19" s="122"/>
      <c r="M19" s="164"/>
      <c r="N19" s="41"/>
    </row>
    <row r="20" spans="1:14" s="1" customFormat="1" ht="15.75">
      <c r="A20" s="43">
        <f t="shared" si="0"/>
        <v>1830</v>
      </c>
      <c r="B20" s="111">
        <f>AVERAGE(TableC1!B20:B29)</f>
        <v>33112.57</v>
      </c>
      <c r="C20" s="162">
        <f>AVERAGE(TableC1!C20:C29)</f>
        <v>0.0052151989065296386</v>
      </c>
      <c r="D20" s="111">
        <f>AVERAGE(TableC1!D20:D29)</f>
        <v>966.8</v>
      </c>
      <c r="E20" s="111">
        <f>AVERAGE(TableC1!E20:E29)</f>
        <v>797.995</v>
      </c>
      <c r="F20" s="111">
        <f>AVERAGE(TableC1!F20:F29)</f>
        <v>0</v>
      </c>
      <c r="G20" s="162">
        <f>AVERAGE(TableC1!G20:G29)</f>
        <v>0.024102373108645804</v>
      </c>
      <c r="H20" s="111">
        <f>AVERAGE(TableC1!H20:H29)</f>
        <v>20067.7500898026</v>
      </c>
      <c r="I20" s="113">
        <f>AVERAGE(TableC1!I20:I29)</f>
        <v>0.39397266</v>
      </c>
      <c r="J20" s="111">
        <f>AVERAGE(TableC1!J20:J29)</f>
        <v>443.15859551566</v>
      </c>
      <c r="K20" s="113">
        <f>AVERAGE(TableC1!K20:K29)</f>
        <v>0.44469176999999993</v>
      </c>
      <c r="L20" s="162">
        <f>AVERAGE(TableC1!L20:L29)</f>
        <v>0.022083348748568016</v>
      </c>
      <c r="M20" s="163">
        <f>AVERAGE(TableC6!B20:B29)</f>
        <v>56.76591599999999</v>
      </c>
      <c r="N20" s="53">
        <f>AVERAGE(TableC6!E20:E29)</f>
        <v>25.610978</v>
      </c>
    </row>
    <row r="21" spans="1:14" s="1" customFormat="1" ht="15.75" hidden="1">
      <c r="A21" s="43">
        <f t="shared" si="0"/>
        <v>1831</v>
      </c>
      <c r="B21" s="111"/>
      <c r="C21" s="122"/>
      <c r="D21" s="111"/>
      <c r="E21" s="111"/>
      <c r="F21" s="111"/>
      <c r="G21" s="122"/>
      <c r="H21" s="123"/>
      <c r="I21" s="113"/>
      <c r="J21" s="124"/>
      <c r="K21" s="113"/>
      <c r="L21" s="122"/>
      <c r="M21" s="164"/>
      <c r="N21" s="41"/>
    </row>
    <row r="22" spans="1:14" s="1" customFormat="1" ht="15.75" hidden="1">
      <c r="A22" s="43">
        <f t="shared" si="0"/>
        <v>1832</v>
      </c>
      <c r="B22" s="111"/>
      <c r="C22" s="122"/>
      <c r="D22" s="111"/>
      <c r="E22" s="111"/>
      <c r="F22" s="111"/>
      <c r="G22" s="122"/>
      <c r="H22" s="123"/>
      <c r="I22" s="113"/>
      <c r="J22" s="124"/>
      <c r="K22" s="113"/>
      <c r="L22" s="122"/>
      <c r="M22" s="164"/>
      <c r="N22" s="41"/>
    </row>
    <row r="23" spans="1:14" s="1" customFormat="1" ht="15.75" hidden="1">
      <c r="A23" s="43">
        <f t="shared" si="0"/>
        <v>1833</v>
      </c>
      <c r="B23" s="111"/>
      <c r="C23" s="122"/>
      <c r="D23" s="111"/>
      <c r="E23" s="111"/>
      <c r="F23" s="111"/>
      <c r="G23" s="122"/>
      <c r="H23" s="123"/>
      <c r="I23" s="113"/>
      <c r="J23" s="124"/>
      <c r="K23" s="113"/>
      <c r="L23" s="122"/>
      <c r="M23" s="164"/>
      <c r="N23" s="41"/>
    </row>
    <row r="24" spans="1:14" s="1" customFormat="1" ht="15.75" hidden="1">
      <c r="A24" s="43">
        <f t="shared" si="0"/>
        <v>1834</v>
      </c>
      <c r="B24" s="111"/>
      <c r="C24" s="122"/>
      <c r="D24" s="111"/>
      <c r="E24" s="111"/>
      <c r="F24" s="111"/>
      <c r="G24" s="122"/>
      <c r="H24" s="123"/>
      <c r="I24" s="113"/>
      <c r="J24" s="124"/>
      <c r="K24" s="113"/>
      <c r="L24" s="122"/>
      <c r="M24" s="164"/>
      <c r="N24" s="41"/>
    </row>
    <row r="25" spans="1:14" s="1" customFormat="1" ht="15.75" hidden="1">
      <c r="A25" s="43">
        <f t="shared" si="0"/>
        <v>1835</v>
      </c>
      <c r="B25" s="111"/>
      <c r="C25" s="122"/>
      <c r="D25" s="111"/>
      <c r="E25" s="111"/>
      <c r="F25" s="111"/>
      <c r="G25" s="122"/>
      <c r="H25" s="123"/>
      <c r="I25" s="113"/>
      <c r="J25" s="124"/>
      <c r="K25" s="113"/>
      <c r="L25" s="122"/>
      <c r="M25" s="164"/>
      <c r="N25" s="41"/>
    </row>
    <row r="26" spans="1:14" s="1" customFormat="1" ht="15.75" hidden="1">
      <c r="A26" s="43">
        <f t="shared" si="0"/>
        <v>1836</v>
      </c>
      <c r="B26" s="111"/>
      <c r="C26" s="122"/>
      <c r="D26" s="111"/>
      <c r="E26" s="111"/>
      <c r="F26" s="111"/>
      <c r="G26" s="122"/>
      <c r="H26" s="123"/>
      <c r="I26" s="113"/>
      <c r="J26" s="124"/>
      <c r="K26" s="113"/>
      <c r="L26" s="122"/>
      <c r="M26" s="164"/>
      <c r="N26" s="41"/>
    </row>
    <row r="27" spans="1:14" s="1" customFormat="1" ht="15.75" hidden="1">
      <c r="A27" s="43">
        <f t="shared" si="0"/>
        <v>1837</v>
      </c>
      <c r="B27" s="111"/>
      <c r="C27" s="122"/>
      <c r="D27" s="111"/>
      <c r="E27" s="111"/>
      <c r="F27" s="111"/>
      <c r="G27" s="122"/>
      <c r="H27" s="123"/>
      <c r="I27" s="113"/>
      <c r="J27" s="124"/>
      <c r="K27" s="113"/>
      <c r="L27" s="122"/>
      <c r="M27" s="164"/>
      <c r="N27" s="41"/>
    </row>
    <row r="28" spans="1:14" s="1" customFormat="1" ht="15.75" hidden="1">
      <c r="A28" s="43">
        <f t="shared" si="0"/>
        <v>1838</v>
      </c>
      <c r="B28" s="111"/>
      <c r="C28" s="122"/>
      <c r="D28" s="111"/>
      <c r="E28" s="111"/>
      <c r="F28" s="111"/>
      <c r="G28" s="122"/>
      <c r="H28" s="123"/>
      <c r="I28" s="113"/>
      <c r="J28" s="124"/>
      <c r="K28" s="113"/>
      <c r="L28" s="122"/>
      <c r="M28" s="164"/>
      <c r="N28" s="41"/>
    </row>
    <row r="29" spans="1:14" s="1" customFormat="1" ht="15.75" hidden="1">
      <c r="A29" s="43">
        <f t="shared" si="0"/>
        <v>1839</v>
      </c>
      <c r="B29" s="111"/>
      <c r="C29" s="122"/>
      <c r="D29" s="111"/>
      <c r="E29" s="111"/>
      <c r="F29" s="111"/>
      <c r="G29" s="122"/>
      <c r="H29" s="123"/>
      <c r="I29" s="113"/>
      <c r="J29" s="124"/>
      <c r="K29" s="113"/>
      <c r="L29" s="122"/>
      <c r="M29" s="164"/>
      <c r="N29" s="41"/>
    </row>
    <row r="30" spans="1:14" s="1" customFormat="1" ht="15.75">
      <c r="A30" s="43">
        <f t="shared" si="0"/>
        <v>1840</v>
      </c>
      <c r="B30" s="111">
        <f>AVERAGE(TableC1!B30:B39)</f>
        <v>34688.251000000004</v>
      </c>
      <c r="C30" s="162">
        <f>AVERAGE(TableC1!C30:C39)</f>
        <v>0.0040923574444411415</v>
      </c>
      <c r="D30" s="111">
        <f>AVERAGE(TableC1!D30:D39)</f>
        <v>962.3</v>
      </c>
      <c r="E30" s="111">
        <f>AVERAGE(TableC1!E30:E39)</f>
        <v>820.7692</v>
      </c>
      <c r="F30" s="111">
        <f>AVERAGE(TableC1!F30:F39)</f>
        <v>0</v>
      </c>
      <c r="G30" s="162">
        <f>AVERAGE(TableC1!G30:G39)</f>
        <v>0.0236626877605385</v>
      </c>
      <c r="H30" s="111">
        <f>AVERAGE(TableC1!H30:H39)</f>
        <v>21311.339160650397</v>
      </c>
      <c r="I30" s="113">
        <f>AVERAGE(TableC1!I30:I39)</f>
        <v>0.38568381999999996</v>
      </c>
      <c r="J30" s="111">
        <f>AVERAGE(TableC1!J30:J39)</f>
        <v>471.6881992343</v>
      </c>
      <c r="K30" s="113">
        <f>AVERAGE(TableC1!K30:K39)</f>
        <v>0.42535332</v>
      </c>
      <c r="L30" s="162">
        <f>AVERAGE(TableC1!L30:L39)</f>
        <v>0.02213264424778684</v>
      </c>
      <c r="M30" s="163">
        <f>AVERAGE(TableC6!B30:B39)</f>
        <v>56.853713000000006</v>
      </c>
      <c r="N30" s="53">
        <f>AVERAGE(TableC6!E30:E39)</f>
        <v>25.72131</v>
      </c>
    </row>
    <row r="31" spans="1:14" s="1" customFormat="1" ht="15.75" hidden="1">
      <c r="A31" s="43">
        <f t="shared" si="0"/>
        <v>1841</v>
      </c>
      <c r="B31" s="111"/>
      <c r="C31" s="122"/>
      <c r="D31" s="111"/>
      <c r="E31" s="111"/>
      <c r="F31" s="111"/>
      <c r="G31" s="122"/>
      <c r="H31" s="123"/>
      <c r="I31" s="113"/>
      <c r="J31" s="124"/>
      <c r="K31" s="113"/>
      <c r="L31" s="122"/>
      <c r="M31" s="164"/>
      <c r="N31" s="41"/>
    </row>
    <row r="32" spans="1:14" s="1" customFormat="1" ht="15.75" hidden="1">
      <c r="A32" s="43">
        <f t="shared" si="0"/>
        <v>1842</v>
      </c>
      <c r="B32" s="111"/>
      <c r="C32" s="122"/>
      <c r="D32" s="111"/>
      <c r="E32" s="111"/>
      <c r="F32" s="111"/>
      <c r="G32" s="122"/>
      <c r="H32" s="123"/>
      <c r="I32" s="113"/>
      <c r="J32" s="124"/>
      <c r="K32" s="113"/>
      <c r="L32" s="122"/>
      <c r="M32" s="164"/>
      <c r="N32" s="41"/>
    </row>
    <row r="33" spans="1:14" s="1" customFormat="1" ht="15.75" hidden="1">
      <c r="A33" s="43">
        <f t="shared" si="0"/>
        <v>1843</v>
      </c>
      <c r="B33" s="111"/>
      <c r="C33" s="122"/>
      <c r="D33" s="111"/>
      <c r="E33" s="111"/>
      <c r="F33" s="111"/>
      <c r="G33" s="122"/>
      <c r="H33" s="123"/>
      <c r="I33" s="113"/>
      <c r="J33" s="124"/>
      <c r="K33" s="113"/>
      <c r="L33" s="122"/>
      <c r="M33" s="164"/>
      <c r="N33" s="41"/>
    </row>
    <row r="34" spans="1:14" s="1" customFormat="1" ht="15.75" hidden="1">
      <c r="A34" s="43">
        <f t="shared" si="0"/>
        <v>1844</v>
      </c>
      <c r="B34" s="111"/>
      <c r="C34" s="122"/>
      <c r="D34" s="111"/>
      <c r="E34" s="111"/>
      <c r="F34" s="111"/>
      <c r="G34" s="122"/>
      <c r="H34" s="123"/>
      <c r="I34" s="113"/>
      <c r="J34" s="124"/>
      <c r="K34" s="113"/>
      <c r="L34" s="122"/>
      <c r="M34" s="164"/>
      <c r="N34" s="41"/>
    </row>
    <row r="35" spans="1:14" s="1" customFormat="1" ht="15.75" hidden="1">
      <c r="A35" s="43">
        <f t="shared" si="0"/>
        <v>1845</v>
      </c>
      <c r="B35" s="111"/>
      <c r="C35" s="122"/>
      <c r="D35" s="111"/>
      <c r="E35" s="111"/>
      <c r="F35" s="111"/>
      <c r="G35" s="122"/>
      <c r="H35" s="123"/>
      <c r="I35" s="113"/>
      <c r="J35" s="124"/>
      <c r="K35" s="113"/>
      <c r="L35" s="122"/>
      <c r="M35" s="164"/>
      <c r="N35" s="41"/>
    </row>
    <row r="36" spans="1:14" s="1" customFormat="1" ht="15.75" hidden="1">
      <c r="A36" s="43">
        <f t="shared" si="0"/>
        <v>1846</v>
      </c>
      <c r="B36" s="111"/>
      <c r="C36" s="122"/>
      <c r="D36" s="111"/>
      <c r="E36" s="111"/>
      <c r="F36" s="111"/>
      <c r="G36" s="122"/>
      <c r="H36" s="123"/>
      <c r="I36" s="113"/>
      <c r="J36" s="124"/>
      <c r="K36" s="113"/>
      <c r="L36" s="122"/>
      <c r="M36" s="164"/>
      <c r="N36" s="41"/>
    </row>
    <row r="37" spans="1:14" s="1" customFormat="1" ht="15.75" hidden="1">
      <c r="A37" s="43">
        <f t="shared" si="0"/>
        <v>1847</v>
      </c>
      <c r="B37" s="111"/>
      <c r="C37" s="122"/>
      <c r="D37" s="111"/>
      <c r="E37" s="111"/>
      <c r="F37" s="111"/>
      <c r="G37" s="122"/>
      <c r="H37" s="123"/>
      <c r="I37" s="113"/>
      <c r="J37" s="124"/>
      <c r="K37" s="113"/>
      <c r="L37" s="122"/>
      <c r="M37" s="164"/>
      <c r="N37" s="41"/>
    </row>
    <row r="38" spans="1:14" s="1" customFormat="1" ht="15.75" hidden="1">
      <c r="A38" s="43">
        <f t="shared" si="0"/>
        <v>1848</v>
      </c>
      <c r="B38" s="111"/>
      <c r="C38" s="122"/>
      <c r="D38" s="111"/>
      <c r="E38" s="111"/>
      <c r="F38" s="111"/>
      <c r="G38" s="122"/>
      <c r="H38" s="123"/>
      <c r="I38" s="113"/>
      <c r="J38" s="124"/>
      <c r="K38" s="113"/>
      <c r="L38" s="122"/>
      <c r="M38" s="164"/>
      <c r="N38" s="41"/>
    </row>
    <row r="39" spans="1:14" s="1" customFormat="1" ht="15.75" hidden="1">
      <c r="A39" s="43">
        <f t="shared" si="0"/>
        <v>1849</v>
      </c>
      <c r="B39" s="111"/>
      <c r="C39" s="122"/>
      <c r="D39" s="111"/>
      <c r="E39" s="111"/>
      <c r="F39" s="111"/>
      <c r="G39" s="122"/>
      <c r="H39" s="123"/>
      <c r="I39" s="113"/>
      <c r="J39" s="124"/>
      <c r="K39" s="113"/>
      <c r="L39" s="122"/>
      <c r="M39" s="164"/>
      <c r="N39" s="41"/>
    </row>
    <row r="40" spans="1:14" s="1" customFormat="1" ht="15.75">
      <c r="A40" s="133">
        <f t="shared" si="0"/>
        <v>1850</v>
      </c>
      <c r="B40" s="134">
        <f>AVERAGE(TableC1!B40:B49)</f>
        <v>36056.407</v>
      </c>
      <c r="C40" s="171">
        <f>AVERAGE(TableC1!C40:C49)</f>
        <v>0.0038794814110816754</v>
      </c>
      <c r="D40" s="134">
        <f>AVERAGE(TableC1!D40:D49)</f>
        <v>951.9</v>
      </c>
      <c r="E40" s="134">
        <f>AVERAGE(TableC1!E40:E49)</f>
        <v>808.2233</v>
      </c>
      <c r="F40" s="134">
        <f>AVERAGE(TableC1!F40:F49)</f>
        <v>0</v>
      </c>
      <c r="G40" s="171">
        <f>AVERAGE(TableC1!G40:G49)</f>
        <v>0.022417211581890823</v>
      </c>
      <c r="H40" s="134">
        <f>AVERAGE(TableC1!H40:H49)</f>
        <v>22696.854904777498</v>
      </c>
      <c r="I40" s="137">
        <f>AVERAGE(TableC1!I40:I49)</f>
        <v>0.37056373000000004</v>
      </c>
      <c r="J40" s="134">
        <f>AVERAGE(TableC1!J40:J49)</f>
        <v>477.3870879397699</v>
      </c>
      <c r="K40" s="137">
        <f>AVERAGE(TableC1!K40:K49)</f>
        <v>0.4093571</v>
      </c>
      <c r="L40" s="171">
        <f>AVERAGE(TableC1!L40:L49)</f>
        <v>0.02103100074748498</v>
      </c>
      <c r="M40" s="172">
        <f>AVERAGE(TableC6!B40:B49)</f>
        <v>57.826382</v>
      </c>
      <c r="N40" s="173">
        <f>AVERAGE(TableC6!E40:E49)</f>
        <v>26.696758999999997</v>
      </c>
    </row>
    <row r="41" spans="1:14" s="1" customFormat="1" ht="15.75" hidden="1">
      <c r="A41" s="43">
        <f t="shared" si="0"/>
        <v>1851</v>
      </c>
      <c r="B41" s="111"/>
      <c r="C41" s="122"/>
      <c r="D41" s="111"/>
      <c r="E41" s="111"/>
      <c r="F41" s="111"/>
      <c r="G41" s="122"/>
      <c r="H41" s="123"/>
      <c r="I41" s="113"/>
      <c r="J41" s="124"/>
      <c r="K41" s="113"/>
      <c r="L41" s="122"/>
      <c r="M41" s="165"/>
      <c r="N41" s="54"/>
    </row>
    <row r="42" spans="1:14" s="1" customFormat="1" ht="15.75" hidden="1">
      <c r="A42" s="43">
        <f aca="true" t="shared" si="1" ref="A42:A73">A43-1</f>
        <v>1852</v>
      </c>
      <c r="B42" s="111"/>
      <c r="C42" s="122"/>
      <c r="D42" s="111"/>
      <c r="E42" s="111"/>
      <c r="F42" s="111"/>
      <c r="G42" s="122"/>
      <c r="H42" s="123"/>
      <c r="I42" s="113"/>
      <c r="J42" s="124"/>
      <c r="K42" s="113"/>
      <c r="L42" s="122"/>
      <c r="M42" s="165"/>
      <c r="N42" s="54"/>
    </row>
    <row r="43" spans="1:14" s="1" customFormat="1" ht="15.75" hidden="1">
      <c r="A43" s="43">
        <f t="shared" si="1"/>
        <v>1853</v>
      </c>
      <c r="B43" s="111"/>
      <c r="C43" s="122"/>
      <c r="D43" s="111"/>
      <c r="E43" s="111"/>
      <c r="F43" s="111"/>
      <c r="G43" s="122"/>
      <c r="H43" s="123"/>
      <c r="I43" s="113"/>
      <c r="J43" s="124"/>
      <c r="K43" s="113"/>
      <c r="L43" s="122"/>
      <c r="M43" s="165"/>
      <c r="N43" s="54"/>
    </row>
    <row r="44" spans="1:14" s="1" customFormat="1" ht="15.75" hidden="1">
      <c r="A44" s="43">
        <f t="shared" si="1"/>
        <v>1854</v>
      </c>
      <c r="B44" s="111"/>
      <c r="C44" s="122"/>
      <c r="D44" s="111"/>
      <c r="E44" s="111"/>
      <c r="F44" s="111"/>
      <c r="G44" s="122"/>
      <c r="H44" s="123"/>
      <c r="I44" s="113"/>
      <c r="J44" s="124"/>
      <c r="K44" s="113"/>
      <c r="L44" s="122"/>
      <c r="M44" s="165"/>
      <c r="N44" s="54"/>
    </row>
    <row r="45" spans="1:14" s="1" customFormat="1" ht="15.75" hidden="1">
      <c r="A45" s="43">
        <f t="shared" si="1"/>
        <v>1855</v>
      </c>
      <c r="B45" s="111"/>
      <c r="C45" s="122"/>
      <c r="D45" s="111"/>
      <c r="E45" s="111"/>
      <c r="F45" s="111"/>
      <c r="G45" s="122"/>
      <c r="H45" s="123"/>
      <c r="I45" s="113"/>
      <c r="J45" s="124"/>
      <c r="K45" s="113"/>
      <c r="L45" s="122"/>
      <c r="M45" s="165"/>
      <c r="N45" s="54"/>
    </row>
    <row r="46" spans="1:14" s="1" customFormat="1" ht="15.75" hidden="1">
      <c r="A46" s="43">
        <f t="shared" si="1"/>
        <v>1856</v>
      </c>
      <c r="B46" s="111"/>
      <c r="C46" s="122"/>
      <c r="D46" s="111"/>
      <c r="E46" s="111"/>
      <c r="F46" s="111"/>
      <c r="G46" s="122"/>
      <c r="H46" s="123"/>
      <c r="I46" s="113"/>
      <c r="J46" s="124"/>
      <c r="K46" s="113"/>
      <c r="L46" s="122"/>
      <c r="M46" s="165"/>
      <c r="N46" s="54"/>
    </row>
    <row r="47" spans="1:14" s="1" customFormat="1" ht="15.75" hidden="1">
      <c r="A47" s="43">
        <f t="shared" si="1"/>
        <v>1857</v>
      </c>
      <c r="B47" s="111"/>
      <c r="C47" s="122"/>
      <c r="D47" s="111"/>
      <c r="E47" s="111"/>
      <c r="F47" s="111"/>
      <c r="G47" s="122"/>
      <c r="H47" s="123"/>
      <c r="I47" s="113"/>
      <c r="J47" s="124"/>
      <c r="K47" s="113"/>
      <c r="L47" s="122"/>
      <c r="M47" s="165"/>
      <c r="N47" s="54"/>
    </row>
    <row r="48" spans="1:14" s="1" customFormat="1" ht="15.75" hidden="1">
      <c r="A48" s="43">
        <f t="shared" si="1"/>
        <v>1858</v>
      </c>
      <c r="B48" s="111"/>
      <c r="C48" s="122"/>
      <c r="D48" s="111"/>
      <c r="E48" s="111"/>
      <c r="F48" s="111"/>
      <c r="G48" s="122"/>
      <c r="H48" s="123"/>
      <c r="I48" s="113"/>
      <c r="J48" s="124"/>
      <c r="K48" s="113"/>
      <c r="L48" s="122"/>
      <c r="M48" s="165"/>
      <c r="N48" s="54"/>
    </row>
    <row r="49" spans="1:14" s="1" customFormat="1" ht="15.75" hidden="1">
      <c r="A49" s="43">
        <f t="shared" si="1"/>
        <v>1859</v>
      </c>
      <c r="B49" s="111"/>
      <c r="C49" s="122"/>
      <c r="D49" s="111"/>
      <c r="E49" s="111"/>
      <c r="F49" s="111"/>
      <c r="G49" s="122"/>
      <c r="H49" s="123"/>
      <c r="I49" s="113"/>
      <c r="J49" s="124"/>
      <c r="K49" s="113"/>
      <c r="L49" s="122"/>
      <c r="M49" s="165"/>
      <c r="N49" s="54"/>
    </row>
    <row r="50" spans="1:14" s="1" customFormat="1" ht="15.75">
      <c r="A50" s="43">
        <f t="shared" si="1"/>
        <v>1860</v>
      </c>
      <c r="B50" s="111">
        <f>AVERAGE(TableC1!B50:B59)</f>
        <v>37599.637</v>
      </c>
      <c r="C50" s="162">
        <f>AVERAGE(TableC1!C50:C59)</f>
        <v>0.004490259467186552</v>
      </c>
      <c r="D50" s="111">
        <f>AVERAGE(TableC1!D50:D59)</f>
        <v>995.7</v>
      </c>
      <c r="E50" s="111">
        <f>AVERAGE(TableC1!E50:E59)</f>
        <v>830.6563</v>
      </c>
      <c r="F50" s="111">
        <f>AVERAGE(TableC1!F50:F59)</f>
        <v>0</v>
      </c>
      <c r="G50" s="162">
        <f>AVERAGE(TableC1!G50:G59)</f>
        <v>0.022094130535964568</v>
      </c>
      <c r="H50" s="111">
        <f>AVERAGE(TableC1!H50:H59)</f>
        <v>23898.8631144671</v>
      </c>
      <c r="I50" s="113">
        <f>AVERAGE(TableC1!I50:I59)</f>
        <v>0.36438234999999997</v>
      </c>
      <c r="J50" s="111">
        <f>AVERAGE(TableC1!J50:J59)</f>
        <v>515.0733109095299</v>
      </c>
      <c r="K50" s="113">
        <f>AVERAGE(TableC1!K50:K59)</f>
        <v>0.37996718999999995</v>
      </c>
      <c r="L50" s="162">
        <f>AVERAGE(TableC1!L50:L59)</f>
        <v>0.021550260924712187</v>
      </c>
      <c r="M50" s="163">
        <f>AVERAGE(TableC6!B50:B59)</f>
        <v>58.75690899999999</v>
      </c>
      <c r="N50" s="53">
        <f>AVERAGE(TableC6!E50:E59)</f>
        <v>27.61329</v>
      </c>
    </row>
    <row r="51" spans="1:14" s="1" customFormat="1" ht="15.75" hidden="1">
      <c r="A51" s="43">
        <f t="shared" si="1"/>
        <v>1861</v>
      </c>
      <c r="B51" s="111"/>
      <c r="C51" s="122"/>
      <c r="D51" s="111"/>
      <c r="E51" s="111"/>
      <c r="F51" s="111"/>
      <c r="G51" s="122"/>
      <c r="H51" s="123"/>
      <c r="I51" s="113"/>
      <c r="J51" s="124"/>
      <c r="K51" s="113"/>
      <c r="L51" s="122"/>
      <c r="M51" s="164"/>
      <c r="N51" s="41"/>
    </row>
    <row r="52" spans="1:14" s="1" customFormat="1" ht="15.75" hidden="1">
      <c r="A52" s="43">
        <f t="shared" si="1"/>
        <v>1862</v>
      </c>
      <c r="B52" s="111"/>
      <c r="C52" s="122"/>
      <c r="D52" s="111"/>
      <c r="E52" s="111"/>
      <c r="F52" s="111"/>
      <c r="G52" s="122"/>
      <c r="H52" s="123"/>
      <c r="I52" s="113"/>
      <c r="J52" s="124"/>
      <c r="K52" s="113"/>
      <c r="L52" s="122"/>
      <c r="M52" s="164"/>
      <c r="N52" s="41"/>
    </row>
    <row r="53" spans="1:14" s="1" customFormat="1" ht="15.75" hidden="1">
      <c r="A53" s="43">
        <f t="shared" si="1"/>
        <v>1863</v>
      </c>
      <c r="B53" s="111"/>
      <c r="C53" s="122"/>
      <c r="D53" s="111"/>
      <c r="E53" s="111"/>
      <c r="F53" s="111"/>
      <c r="G53" s="122"/>
      <c r="H53" s="123"/>
      <c r="I53" s="113"/>
      <c r="J53" s="124"/>
      <c r="K53" s="113"/>
      <c r="L53" s="122"/>
      <c r="M53" s="164"/>
      <c r="N53" s="41"/>
    </row>
    <row r="54" spans="1:14" s="1" customFormat="1" ht="15.75" hidden="1">
      <c r="A54" s="43">
        <f t="shared" si="1"/>
        <v>1864</v>
      </c>
      <c r="B54" s="111"/>
      <c r="C54" s="122"/>
      <c r="D54" s="111"/>
      <c r="E54" s="111"/>
      <c r="F54" s="111"/>
      <c r="G54" s="122"/>
      <c r="H54" s="123"/>
      <c r="I54" s="113"/>
      <c r="J54" s="124"/>
      <c r="K54" s="113"/>
      <c r="L54" s="122"/>
      <c r="M54" s="164"/>
      <c r="N54" s="41"/>
    </row>
    <row r="55" spans="1:14" s="1" customFormat="1" ht="15.75" hidden="1">
      <c r="A55" s="43">
        <f t="shared" si="1"/>
        <v>1865</v>
      </c>
      <c r="B55" s="111"/>
      <c r="C55" s="122"/>
      <c r="D55" s="111"/>
      <c r="E55" s="111"/>
      <c r="F55" s="111"/>
      <c r="G55" s="122"/>
      <c r="H55" s="123"/>
      <c r="I55" s="113"/>
      <c r="J55" s="124"/>
      <c r="K55" s="113"/>
      <c r="L55" s="122"/>
      <c r="M55" s="164"/>
      <c r="N55" s="41"/>
    </row>
    <row r="56" spans="1:14" s="1" customFormat="1" ht="15.75" hidden="1">
      <c r="A56" s="43">
        <f t="shared" si="1"/>
        <v>1866</v>
      </c>
      <c r="B56" s="111"/>
      <c r="C56" s="122"/>
      <c r="D56" s="111"/>
      <c r="E56" s="111"/>
      <c r="F56" s="111"/>
      <c r="G56" s="122"/>
      <c r="H56" s="123"/>
      <c r="I56" s="113"/>
      <c r="J56" s="124"/>
      <c r="K56" s="113"/>
      <c r="L56" s="122"/>
      <c r="M56" s="164"/>
      <c r="N56" s="41"/>
    </row>
    <row r="57" spans="1:14" s="1" customFormat="1" ht="15.75" hidden="1">
      <c r="A57" s="43">
        <f t="shared" si="1"/>
        <v>1867</v>
      </c>
      <c r="B57" s="111"/>
      <c r="C57" s="122"/>
      <c r="D57" s="111"/>
      <c r="E57" s="111"/>
      <c r="F57" s="111"/>
      <c r="G57" s="122"/>
      <c r="H57" s="123"/>
      <c r="I57" s="113"/>
      <c r="J57" s="124"/>
      <c r="K57" s="113"/>
      <c r="L57" s="122"/>
      <c r="M57" s="164"/>
      <c r="N57" s="41"/>
    </row>
    <row r="58" spans="1:14" s="1" customFormat="1" ht="15.75" hidden="1">
      <c r="A58" s="43">
        <f t="shared" si="1"/>
        <v>1868</v>
      </c>
      <c r="B58" s="111"/>
      <c r="C58" s="122"/>
      <c r="D58" s="111"/>
      <c r="E58" s="111"/>
      <c r="F58" s="111"/>
      <c r="G58" s="122"/>
      <c r="H58" s="123"/>
      <c r="I58" s="113"/>
      <c r="J58" s="124"/>
      <c r="K58" s="113"/>
      <c r="L58" s="122"/>
      <c r="M58" s="164"/>
      <c r="N58" s="41"/>
    </row>
    <row r="59" spans="1:14" s="1" customFormat="1" ht="15.75" hidden="1">
      <c r="A59" s="43">
        <f t="shared" si="1"/>
        <v>1869</v>
      </c>
      <c r="B59" s="111"/>
      <c r="C59" s="122"/>
      <c r="D59" s="111"/>
      <c r="E59" s="111"/>
      <c r="F59" s="111"/>
      <c r="G59" s="122"/>
      <c r="H59" s="123"/>
      <c r="I59" s="113"/>
      <c r="J59" s="124"/>
      <c r="K59" s="113"/>
      <c r="L59" s="122"/>
      <c r="M59" s="164"/>
      <c r="N59" s="41"/>
    </row>
    <row r="60" spans="1:14" s="1" customFormat="1" ht="15.75">
      <c r="A60" s="43">
        <f t="shared" si="1"/>
        <v>1870</v>
      </c>
      <c r="B60" s="111">
        <f>AVERAGE(TableC1!B60:B69)</f>
        <v>36920.49800000001</v>
      </c>
      <c r="C60" s="162">
        <f>AVERAGE(TableC1!C60:C69)</f>
        <v>-0.0029194486956410247</v>
      </c>
      <c r="D60" s="111">
        <f>AVERAGE(TableC1!D60:D69)</f>
        <v>942.5</v>
      </c>
      <c r="E60" s="111">
        <f>AVERAGE(TableC1!E60:E69)</f>
        <v>834.7829999999998</v>
      </c>
      <c r="F60" s="111">
        <f>AVERAGE(TableC1!F60:F69)</f>
        <v>-233.1262</v>
      </c>
      <c r="G60" s="162">
        <f>AVERAGE(TableC1!G60:G69)</f>
        <v>0.02261519456270392</v>
      </c>
      <c r="H60" s="111">
        <f>AVERAGE(TableC1!H60:H69)</f>
        <v>23461.097242725296</v>
      </c>
      <c r="I60" s="113">
        <f>AVERAGE(TableC1!I60:I69)</f>
        <v>0.36454738999999997</v>
      </c>
      <c r="J60" s="111">
        <f>AVERAGE(TableC1!J60:J69)</f>
        <v>509.7394994568</v>
      </c>
      <c r="K60" s="113">
        <f>AVERAGE(TableC1!K60:K69)</f>
        <v>0.38939247</v>
      </c>
      <c r="L60" s="162">
        <f>AVERAGE(TableC1!L60:L69)</f>
        <v>0.021725639317292766</v>
      </c>
      <c r="M60" s="163">
        <f>AVERAGE(TableC6!B60:B69)</f>
        <v>59.573201000000005</v>
      </c>
      <c r="N60" s="53">
        <f>AVERAGE(TableC6!E60:E69)</f>
        <v>28.416323</v>
      </c>
    </row>
    <row r="61" spans="1:14" s="1" customFormat="1" ht="15.75" hidden="1">
      <c r="A61" s="43">
        <f t="shared" si="1"/>
        <v>1871</v>
      </c>
      <c r="B61" s="111"/>
      <c r="C61" s="122"/>
      <c r="D61" s="111"/>
      <c r="E61" s="111"/>
      <c r="F61" s="111"/>
      <c r="G61" s="122"/>
      <c r="H61" s="123"/>
      <c r="I61" s="113"/>
      <c r="J61" s="124"/>
      <c r="K61" s="113"/>
      <c r="L61" s="122"/>
      <c r="M61" s="165"/>
      <c r="N61" s="54"/>
    </row>
    <row r="62" spans="1:14" s="1" customFormat="1" ht="15.75" hidden="1">
      <c r="A62" s="43">
        <f t="shared" si="1"/>
        <v>1872</v>
      </c>
      <c r="B62" s="111"/>
      <c r="C62" s="122"/>
      <c r="D62" s="111"/>
      <c r="E62" s="111"/>
      <c r="F62" s="111"/>
      <c r="G62" s="122"/>
      <c r="H62" s="123"/>
      <c r="I62" s="113"/>
      <c r="J62" s="124"/>
      <c r="K62" s="113"/>
      <c r="L62" s="122"/>
      <c r="M62" s="165"/>
      <c r="N62" s="54"/>
    </row>
    <row r="63" spans="1:14" s="1" customFormat="1" ht="15.75" hidden="1">
      <c r="A63" s="43">
        <f t="shared" si="1"/>
        <v>1873</v>
      </c>
      <c r="B63" s="111"/>
      <c r="C63" s="122"/>
      <c r="D63" s="111"/>
      <c r="E63" s="111"/>
      <c r="F63" s="111"/>
      <c r="G63" s="122"/>
      <c r="H63" s="123"/>
      <c r="I63" s="113"/>
      <c r="J63" s="124"/>
      <c r="K63" s="113"/>
      <c r="L63" s="122"/>
      <c r="M63" s="165"/>
      <c r="N63" s="54"/>
    </row>
    <row r="64" spans="1:14" s="1" customFormat="1" ht="15.75" hidden="1">
      <c r="A64" s="43">
        <f t="shared" si="1"/>
        <v>1874</v>
      </c>
      <c r="B64" s="111"/>
      <c r="C64" s="122"/>
      <c r="D64" s="111"/>
      <c r="E64" s="111"/>
      <c r="F64" s="111"/>
      <c r="G64" s="122"/>
      <c r="H64" s="123"/>
      <c r="I64" s="113"/>
      <c r="J64" s="124"/>
      <c r="K64" s="113"/>
      <c r="L64" s="122"/>
      <c r="M64" s="165"/>
      <c r="N64" s="54"/>
    </row>
    <row r="65" spans="1:14" s="1" customFormat="1" ht="15.75" hidden="1">
      <c r="A65" s="43">
        <f t="shared" si="1"/>
        <v>1875</v>
      </c>
      <c r="B65" s="111"/>
      <c r="C65" s="122"/>
      <c r="D65" s="111"/>
      <c r="E65" s="111"/>
      <c r="F65" s="111"/>
      <c r="G65" s="122"/>
      <c r="H65" s="123"/>
      <c r="I65" s="113"/>
      <c r="J65" s="124"/>
      <c r="K65" s="113"/>
      <c r="L65" s="122"/>
      <c r="M65" s="165"/>
      <c r="N65" s="54"/>
    </row>
    <row r="66" spans="1:14" s="1" customFormat="1" ht="15.75" hidden="1">
      <c r="A66" s="43">
        <f t="shared" si="1"/>
        <v>1876</v>
      </c>
      <c r="B66" s="111"/>
      <c r="C66" s="122"/>
      <c r="D66" s="111"/>
      <c r="E66" s="111"/>
      <c r="F66" s="111"/>
      <c r="G66" s="122"/>
      <c r="H66" s="123"/>
      <c r="I66" s="113"/>
      <c r="J66" s="124"/>
      <c r="K66" s="113"/>
      <c r="L66" s="122"/>
      <c r="M66" s="165"/>
      <c r="N66" s="54"/>
    </row>
    <row r="67" spans="1:14" s="1" customFormat="1" ht="15.75" hidden="1">
      <c r="A67" s="43">
        <f t="shared" si="1"/>
        <v>1877</v>
      </c>
      <c r="B67" s="111"/>
      <c r="C67" s="122"/>
      <c r="D67" s="111"/>
      <c r="E67" s="111"/>
      <c r="F67" s="111"/>
      <c r="G67" s="122"/>
      <c r="H67" s="123"/>
      <c r="I67" s="113"/>
      <c r="J67" s="124"/>
      <c r="K67" s="113"/>
      <c r="L67" s="122"/>
      <c r="M67" s="165"/>
      <c r="N67" s="54"/>
    </row>
    <row r="68" spans="1:14" s="1" customFormat="1" ht="15.75" hidden="1">
      <c r="A68" s="43">
        <f t="shared" si="1"/>
        <v>1878</v>
      </c>
      <c r="B68" s="111"/>
      <c r="C68" s="122"/>
      <c r="D68" s="111"/>
      <c r="E68" s="111"/>
      <c r="F68" s="111"/>
      <c r="G68" s="122"/>
      <c r="H68" s="123"/>
      <c r="I68" s="113"/>
      <c r="J68" s="124"/>
      <c r="K68" s="113"/>
      <c r="L68" s="122"/>
      <c r="M68" s="165"/>
      <c r="N68" s="54"/>
    </row>
    <row r="69" spans="1:14" s="1" customFormat="1" ht="15.75" hidden="1">
      <c r="A69" s="43">
        <f t="shared" si="1"/>
        <v>1879</v>
      </c>
      <c r="B69" s="111"/>
      <c r="C69" s="122"/>
      <c r="D69" s="111"/>
      <c r="E69" s="111"/>
      <c r="F69" s="111"/>
      <c r="G69" s="122"/>
      <c r="H69" s="123"/>
      <c r="I69" s="113"/>
      <c r="J69" s="124"/>
      <c r="K69" s="113"/>
      <c r="L69" s="122"/>
      <c r="M69" s="165"/>
      <c r="N69" s="54"/>
    </row>
    <row r="70" spans="1:14" s="1" customFormat="1" ht="15.75">
      <c r="A70" s="43">
        <f t="shared" si="1"/>
        <v>1880</v>
      </c>
      <c r="B70" s="111">
        <f>AVERAGE(TableC1!B70:B79)</f>
        <v>37716.825999999994</v>
      </c>
      <c r="C70" s="162">
        <f>AVERAGE(TableC1!C70:C79)</f>
        <v>0.0024441978394234678</v>
      </c>
      <c r="D70" s="111">
        <f>AVERAGE(TableC1!D70:D79)</f>
        <v>916.5</v>
      </c>
      <c r="E70" s="111">
        <f>AVERAGE(TableC1!E70:E79)</f>
        <v>828.4377000000001</v>
      </c>
      <c r="F70" s="111">
        <f>AVERAGE(TableC1!F70:F79)</f>
        <v>0</v>
      </c>
      <c r="G70" s="162">
        <f>AVERAGE(TableC1!G70:G79)</f>
        <v>0.02196662833636255</v>
      </c>
      <c r="H70" s="111">
        <f>AVERAGE(TableC1!H70:H79)</f>
        <v>24236.5194799818</v>
      </c>
      <c r="I70" s="113">
        <f>AVERAGE(TableC1!I70:I79)</f>
        <v>0.35743280000000005</v>
      </c>
      <c r="J70" s="111">
        <f>AVERAGE(TableC1!J70:J79)</f>
        <v>530.6058858463</v>
      </c>
      <c r="K70" s="113">
        <f>AVERAGE(TableC1!K70:K79)</f>
        <v>0.35944187000000005</v>
      </c>
      <c r="L70" s="162">
        <f>AVERAGE(TableC1!L70:L79)</f>
        <v>0.021892821878877856</v>
      </c>
      <c r="M70" s="163">
        <f>AVERAGE(TableC6!B70:B79)</f>
        <v>60.12174699999999</v>
      </c>
      <c r="N70" s="53">
        <f>AVERAGE(TableC6!E70:E79)</f>
        <v>28.947235</v>
      </c>
    </row>
    <row r="71" spans="1:14" s="1" customFormat="1" ht="15.75" hidden="1">
      <c r="A71" s="43">
        <f t="shared" si="1"/>
        <v>1881</v>
      </c>
      <c r="B71" s="111"/>
      <c r="C71" s="122"/>
      <c r="D71" s="111"/>
      <c r="E71" s="111"/>
      <c r="F71" s="111"/>
      <c r="G71" s="122"/>
      <c r="H71" s="123"/>
      <c r="I71" s="113"/>
      <c r="J71" s="124"/>
      <c r="K71" s="113"/>
      <c r="L71" s="122"/>
      <c r="M71" s="164"/>
      <c r="N71" s="41"/>
    </row>
    <row r="72" spans="1:14" s="1" customFormat="1" ht="15.75" hidden="1">
      <c r="A72" s="43">
        <f t="shared" si="1"/>
        <v>1882</v>
      </c>
      <c r="B72" s="111"/>
      <c r="C72" s="122"/>
      <c r="D72" s="111"/>
      <c r="E72" s="111"/>
      <c r="F72" s="111"/>
      <c r="G72" s="122"/>
      <c r="H72" s="123"/>
      <c r="I72" s="113"/>
      <c r="J72" s="124"/>
      <c r="K72" s="113"/>
      <c r="L72" s="122"/>
      <c r="M72" s="164"/>
      <c r="N72" s="41"/>
    </row>
    <row r="73" spans="1:14" s="1" customFormat="1" ht="15.75" hidden="1">
      <c r="A73" s="43">
        <f t="shared" si="1"/>
        <v>1883</v>
      </c>
      <c r="B73" s="111"/>
      <c r="C73" s="122"/>
      <c r="D73" s="111"/>
      <c r="E73" s="111"/>
      <c r="F73" s="111"/>
      <c r="G73" s="122"/>
      <c r="H73" s="123"/>
      <c r="I73" s="113"/>
      <c r="J73" s="124"/>
      <c r="K73" s="113"/>
      <c r="L73" s="122"/>
      <c r="M73" s="164"/>
      <c r="N73" s="41"/>
    </row>
    <row r="74" spans="1:14" s="1" customFormat="1" ht="15.75" hidden="1">
      <c r="A74" s="43">
        <f aca="true" t="shared" si="2" ref="A74:A89">A75-1</f>
        <v>1884</v>
      </c>
      <c r="B74" s="111"/>
      <c r="C74" s="122"/>
      <c r="D74" s="111"/>
      <c r="E74" s="111"/>
      <c r="F74" s="111"/>
      <c r="G74" s="122"/>
      <c r="H74" s="123"/>
      <c r="I74" s="113"/>
      <c r="J74" s="124"/>
      <c r="K74" s="113"/>
      <c r="L74" s="122"/>
      <c r="M74" s="164"/>
      <c r="N74" s="41"/>
    </row>
    <row r="75" spans="1:14" s="1" customFormat="1" ht="15.75" hidden="1">
      <c r="A75" s="43">
        <f t="shared" si="2"/>
        <v>1885</v>
      </c>
      <c r="B75" s="111"/>
      <c r="C75" s="122"/>
      <c r="D75" s="111"/>
      <c r="E75" s="111"/>
      <c r="F75" s="111"/>
      <c r="G75" s="122"/>
      <c r="H75" s="123"/>
      <c r="I75" s="113"/>
      <c r="J75" s="124"/>
      <c r="K75" s="113"/>
      <c r="L75" s="122"/>
      <c r="M75" s="164"/>
      <c r="N75" s="41"/>
    </row>
    <row r="76" spans="1:14" s="1" customFormat="1" ht="15.75" hidden="1">
      <c r="A76" s="43">
        <f t="shared" si="2"/>
        <v>1886</v>
      </c>
      <c r="B76" s="111"/>
      <c r="C76" s="122"/>
      <c r="D76" s="111"/>
      <c r="E76" s="111"/>
      <c r="F76" s="111"/>
      <c r="G76" s="122"/>
      <c r="H76" s="123"/>
      <c r="I76" s="113"/>
      <c r="J76" s="124"/>
      <c r="K76" s="113"/>
      <c r="L76" s="122"/>
      <c r="M76" s="164"/>
      <c r="N76" s="41"/>
    </row>
    <row r="77" spans="1:14" s="1" customFormat="1" ht="15.75" hidden="1">
      <c r="A77" s="43">
        <f t="shared" si="2"/>
        <v>1887</v>
      </c>
      <c r="B77" s="111"/>
      <c r="C77" s="122"/>
      <c r="D77" s="111"/>
      <c r="E77" s="111"/>
      <c r="F77" s="111"/>
      <c r="G77" s="122"/>
      <c r="H77" s="123"/>
      <c r="I77" s="113"/>
      <c r="J77" s="124"/>
      <c r="K77" s="113"/>
      <c r="L77" s="122"/>
      <c r="M77" s="164"/>
      <c r="N77" s="41"/>
    </row>
    <row r="78" spans="1:14" s="1" customFormat="1" ht="15.75" hidden="1">
      <c r="A78" s="43">
        <f t="shared" si="2"/>
        <v>1888</v>
      </c>
      <c r="B78" s="111"/>
      <c r="C78" s="122"/>
      <c r="D78" s="111"/>
      <c r="E78" s="111"/>
      <c r="F78" s="111"/>
      <c r="G78" s="122"/>
      <c r="H78" s="123"/>
      <c r="I78" s="113"/>
      <c r="J78" s="124"/>
      <c r="K78" s="113"/>
      <c r="L78" s="122"/>
      <c r="M78" s="164"/>
      <c r="N78" s="41"/>
    </row>
    <row r="79" spans="1:14" s="1" customFormat="1" ht="15.75" hidden="1">
      <c r="A79" s="43">
        <f t="shared" si="2"/>
        <v>1889</v>
      </c>
      <c r="B79" s="111"/>
      <c r="C79" s="122"/>
      <c r="D79" s="111"/>
      <c r="E79" s="111"/>
      <c r="F79" s="111"/>
      <c r="G79" s="122"/>
      <c r="H79" s="123"/>
      <c r="I79" s="113"/>
      <c r="J79" s="124"/>
      <c r="K79" s="113"/>
      <c r="L79" s="122"/>
      <c r="M79" s="164"/>
      <c r="N79" s="41"/>
    </row>
    <row r="80" spans="1:14" s="1" customFormat="1" ht="15.75">
      <c r="A80" s="140">
        <f t="shared" si="2"/>
        <v>1890</v>
      </c>
      <c r="B80" s="141">
        <f>AVERAGE(TableC1!B80:B89)</f>
        <v>38356.826</v>
      </c>
      <c r="C80" s="174">
        <f>AVERAGE(TableC1!C80:C89)</f>
        <v>0.0011676151978589288</v>
      </c>
      <c r="D80" s="141">
        <f>AVERAGE(TableC1!D80:D89)</f>
        <v>853.2</v>
      </c>
      <c r="E80" s="141">
        <f>AVERAGE(TableC1!E80:E89)</f>
        <v>810.0782999999999</v>
      </c>
      <c r="F80" s="141">
        <f>AVERAGE(TableC1!F80:F89)</f>
        <v>0</v>
      </c>
      <c r="G80" s="174">
        <f>AVERAGE(TableC1!G80:G89)</f>
        <v>0.021119910252369273</v>
      </c>
      <c r="H80" s="141">
        <f>AVERAGE(TableC1!H80:H89)</f>
        <v>25100.3152721268</v>
      </c>
      <c r="I80" s="144">
        <f>AVERAGE(TableC1!I80:I89)</f>
        <v>0.34562046</v>
      </c>
      <c r="J80" s="141">
        <f>AVERAGE(TableC1!J80:J89)</f>
        <v>552.29190586967</v>
      </c>
      <c r="K80" s="144">
        <f>AVERAGE(TableC1!K80:K89)</f>
        <v>0.31820552</v>
      </c>
      <c r="L80" s="174">
        <f>AVERAGE(TableC1!L80:L89)</f>
        <v>0.022002880248547872</v>
      </c>
      <c r="M80" s="175">
        <f>AVERAGE(TableC6!B80:B89)</f>
        <v>60.568403</v>
      </c>
      <c r="N80" s="176">
        <f>AVERAGE(TableC6!E80:E89)</f>
        <v>29.383887000000005</v>
      </c>
    </row>
    <row r="81" spans="1:14" s="1" customFormat="1" ht="15.75" hidden="1">
      <c r="A81" s="43">
        <f t="shared" si="2"/>
        <v>1891</v>
      </c>
      <c r="B81" s="111"/>
      <c r="C81" s="122"/>
      <c r="D81" s="111"/>
      <c r="E81" s="111"/>
      <c r="F81" s="111"/>
      <c r="G81" s="122"/>
      <c r="H81" s="123"/>
      <c r="I81" s="113"/>
      <c r="J81" s="124"/>
      <c r="K81" s="113"/>
      <c r="L81" s="122"/>
      <c r="M81" s="165"/>
      <c r="N81" s="54"/>
    </row>
    <row r="82" spans="1:14" s="1" customFormat="1" ht="15.75" hidden="1">
      <c r="A82" s="43">
        <f t="shared" si="2"/>
        <v>1892</v>
      </c>
      <c r="B82" s="111"/>
      <c r="C82" s="122"/>
      <c r="D82" s="111"/>
      <c r="E82" s="111"/>
      <c r="F82" s="111"/>
      <c r="G82" s="122"/>
      <c r="H82" s="123"/>
      <c r="I82" s="113"/>
      <c r="J82" s="124"/>
      <c r="K82" s="113"/>
      <c r="L82" s="122"/>
      <c r="M82" s="165"/>
      <c r="N82" s="54"/>
    </row>
    <row r="83" spans="1:14" s="1" customFormat="1" ht="15.75" hidden="1">
      <c r="A83" s="43">
        <f t="shared" si="2"/>
        <v>1893</v>
      </c>
      <c r="B83" s="111"/>
      <c r="C83" s="122"/>
      <c r="D83" s="111"/>
      <c r="E83" s="111"/>
      <c r="F83" s="111"/>
      <c r="G83" s="122"/>
      <c r="H83" s="123"/>
      <c r="I83" s="113"/>
      <c r="J83" s="124"/>
      <c r="K83" s="113"/>
      <c r="L83" s="122"/>
      <c r="M83" s="165"/>
      <c r="N83" s="54"/>
    </row>
    <row r="84" spans="1:14" s="1" customFormat="1" ht="15.75" hidden="1">
      <c r="A84" s="43">
        <f t="shared" si="2"/>
        <v>1894</v>
      </c>
      <c r="B84" s="111"/>
      <c r="C84" s="122"/>
      <c r="D84" s="111"/>
      <c r="E84" s="111"/>
      <c r="F84" s="111"/>
      <c r="G84" s="122"/>
      <c r="H84" s="123"/>
      <c r="I84" s="113"/>
      <c r="J84" s="124"/>
      <c r="K84" s="113"/>
      <c r="L84" s="122"/>
      <c r="M84" s="165"/>
      <c r="N84" s="54"/>
    </row>
    <row r="85" spans="1:14" s="1" customFormat="1" ht="15.75" hidden="1">
      <c r="A85" s="43">
        <f t="shared" si="2"/>
        <v>1895</v>
      </c>
      <c r="B85" s="111"/>
      <c r="C85" s="122"/>
      <c r="D85" s="111"/>
      <c r="E85" s="111"/>
      <c r="F85" s="111"/>
      <c r="G85" s="122"/>
      <c r="H85" s="123"/>
      <c r="I85" s="113"/>
      <c r="J85" s="124"/>
      <c r="K85" s="113"/>
      <c r="L85" s="122"/>
      <c r="M85" s="165"/>
      <c r="N85" s="54"/>
    </row>
    <row r="86" spans="1:14" s="1" customFormat="1" ht="15.75" hidden="1">
      <c r="A86" s="43">
        <f t="shared" si="2"/>
        <v>1896</v>
      </c>
      <c r="B86" s="111"/>
      <c r="C86" s="122"/>
      <c r="D86" s="111"/>
      <c r="E86" s="111"/>
      <c r="F86" s="111"/>
      <c r="G86" s="122"/>
      <c r="H86" s="123"/>
      <c r="I86" s="113"/>
      <c r="J86" s="124"/>
      <c r="K86" s="113"/>
      <c r="L86" s="122"/>
      <c r="M86" s="165"/>
      <c r="N86" s="54"/>
    </row>
    <row r="87" spans="1:14" s="1" customFormat="1" ht="15.75" hidden="1">
      <c r="A87" s="43">
        <f t="shared" si="2"/>
        <v>1897</v>
      </c>
      <c r="B87" s="111"/>
      <c r="C87" s="122"/>
      <c r="D87" s="111"/>
      <c r="E87" s="111"/>
      <c r="F87" s="111"/>
      <c r="G87" s="122"/>
      <c r="H87" s="123"/>
      <c r="I87" s="113"/>
      <c r="J87" s="124"/>
      <c r="K87" s="113"/>
      <c r="L87" s="122"/>
      <c r="M87" s="165"/>
      <c r="N87" s="54"/>
    </row>
    <row r="88" spans="1:14" s="1" customFormat="1" ht="15.75" hidden="1">
      <c r="A88" s="43">
        <f t="shared" si="2"/>
        <v>1898</v>
      </c>
      <c r="B88" s="111"/>
      <c r="C88" s="122"/>
      <c r="D88" s="111"/>
      <c r="E88" s="111"/>
      <c r="F88" s="111"/>
      <c r="G88" s="122"/>
      <c r="H88" s="123"/>
      <c r="I88" s="113"/>
      <c r="J88" s="124"/>
      <c r="K88" s="113"/>
      <c r="L88" s="122"/>
      <c r="M88" s="165"/>
      <c r="N88" s="54"/>
    </row>
    <row r="89" spans="1:14" s="1" customFormat="1" ht="15.75" hidden="1">
      <c r="A89" s="43">
        <f t="shared" si="2"/>
        <v>1899</v>
      </c>
      <c r="B89" s="111"/>
      <c r="C89" s="122"/>
      <c r="D89" s="111"/>
      <c r="E89" s="111"/>
      <c r="F89" s="111"/>
      <c r="G89" s="122"/>
      <c r="H89" s="123"/>
      <c r="I89" s="113"/>
      <c r="J89" s="124"/>
      <c r="K89" s="113"/>
      <c r="L89" s="122"/>
      <c r="M89" s="165"/>
      <c r="N89" s="54"/>
    </row>
    <row r="90" spans="1:14" ht="15.75">
      <c r="A90" s="45">
        <v>1900</v>
      </c>
      <c r="B90" s="111">
        <f>AVERAGE(TableC1!B90:B99)</f>
        <v>38743.348000000005</v>
      </c>
      <c r="C90" s="162">
        <f>AVERAGE(TableC1!C90:C99)</f>
        <v>0.0012299147111185516</v>
      </c>
      <c r="D90" s="111">
        <f>AVERAGE(TableC1!D90:D99)</f>
        <v>817.9998000000002</v>
      </c>
      <c r="E90" s="111">
        <f>AVERAGE(TableC1!E90:E99)</f>
        <v>775.1451</v>
      </c>
      <c r="F90" s="111">
        <f>AVERAGE(TableC1!F90:F99)</f>
        <v>23.3375</v>
      </c>
      <c r="G90" s="162">
        <f>AVERAGE(TableC1!G90:G99)</f>
        <v>0.020008386145984627</v>
      </c>
      <c r="H90" s="111">
        <f>AVERAGE(TableC1!H90:H99)</f>
        <v>25575.217407816803</v>
      </c>
      <c r="I90" s="113">
        <f>AVERAGE(TableC1!I90:I99)</f>
        <v>0.33989137</v>
      </c>
      <c r="J90" s="111">
        <f>AVERAGE(TableC1!J90:J99)</f>
        <v>573.0248977642</v>
      </c>
      <c r="K90" s="113">
        <f>AVERAGE(TableC1!K90:K99)</f>
        <v>0.26055428999999997</v>
      </c>
      <c r="L90" s="162">
        <f>AVERAGE(TableC1!L90:L99)</f>
        <v>0.022403370357432225</v>
      </c>
      <c r="M90" s="163">
        <f>AVERAGE(TableC6!B90:B99)</f>
        <v>60.836117999999985</v>
      </c>
      <c r="N90" s="53">
        <f>AVERAGE(TableC6!E90:E99)</f>
        <v>29.647517</v>
      </c>
    </row>
    <row r="91" spans="1:14" ht="15.75" hidden="1">
      <c r="A91" s="45">
        <v>1901</v>
      </c>
      <c r="B91" s="111"/>
      <c r="C91" s="122"/>
      <c r="D91" s="111"/>
      <c r="E91" s="111"/>
      <c r="F91" s="111"/>
      <c r="G91" s="122"/>
      <c r="H91" s="123"/>
      <c r="I91" s="113"/>
      <c r="J91" s="124"/>
      <c r="K91" s="113"/>
      <c r="L91" s="122"/>
      <c r="M91" s="164"/>
      <c r="N91" s="41"/>
    </row>
    <row r="92" spans="1:14" ht="15.75" customHeight="1" hidden="1">
      <c r="A92" s="45">
        <v>1902</v>
      </c>
      <c r="B92" s="111"/>
      <c r="C92" s="122"/>
      <c r="D92" s="111"/>
      <c r="E92" s="111"/>
      <c r="F92" s="111"/>
      <c r="G92" s="122"/>
      <c r="H92" s="123"/>
      <c r="I92" s="113"/>
      <c r="J92" s="124"/>
      <c r="K92" s="113"/>
      <c r="L92" s="122"/>
      <c r="M92" s="164"/>
      <c r="N92" s="41"/>
    </row>
    <row r="93" spans="1:14" ht="15.75" hidden="1">
      <c r="A93" s="45">
        <v>1903</v>
      </c>
      <c r="B93" s="111"/>
      <c r="C93" s="122"/>
      <c r="D93" s="111"/>
      <c r="E93" s="111"/>
      <c r="F93" s="111"/>
      <c r="G93" s="122"/>
      <c r="H93" s="123"/>
      <c r="I93" s="113"/>
      <c r="J93" s="124"/>
      <c r="K93" s="113"/>
      <c r="L93" s="122"/>
      <c r="M93" s="164"/>
      <c r="N93" s="41"/>
    </row>
    <row r="94" spans="1:14" ht="15.75" hidden="1">
      <c r="A94" s="45">
        <v>1904</v>
      </c>
      <c r="B94" s="111"/>
      <c r="C94" s="122"/>
      <c r="D94" s="111"/>
      <c r="E94" s="111"/>
      <c r="F94" s="111"/>
      <c r="G94" s="122"/>
      <c r="H94" s="123"/>
      <c r="I94" s="113"/>
      <c r="J94" s="124"/>
      <c r="K94" s="113"/>
      <c r="L94" s="122"/>
      <c r="M94" s="164"/>
      <c r="N94" s="41"/>
    </row>
    <row r="95" spans="1:14" ht="15.75" hidden="1">
      <c r="A95" s="45">
        <v>1905</v>
      </c>
      <c r="B95" s="111"/>
      <c r="C95" s="122"/>
      <c r="D95" s="111"/>
      <c r="E95" s="111"/>
      <c r="F95" s="111"/>
      <c r="G95" s="122"/>
      <c r="H95" s="123"/>
      <c r="I95" s="113"/>
      <c r="J95" s="124"/>
      <c r="K95" s="113"/>
      <c r="L95" s="122"/>
      <c r="M95" s="164"/>
      <c r="N95" s="41"/>
    </row>
    <row r="96" spans="1:14" ht="15.75" hidden="1">
      <c r="A96" s="45">
        <v>1906</v>
      </c>
      <c r="B96" s="111"/>
      <c r="C96" s="122"/>
      <c r="D96" s="111"/>
      <c r="E96" s="111"/>
      <c r="F96" s="111"/>
      <c r="G96" s="122"/>
      <c r="H96" s="123"/>
      <c r="I96" s="113"/>
      <c r="J96" s="124"/>
      <c r="K96" s="113"/>
      <c r="L96" s="122"/>
      <c r="M96" s="164"/>
      <c r="N96" s="41"/>
    </row>
    <row r="97" spans="1:14" ht="15.75" hidden="1">
      <c r="A97" s="45">
        <v>1907</v>
      </c>
      <c r="B97" s="111"/>
      <c r="C97" s="122"/>
      <c r="D97" s="111"/>
      <c r="E97" s="111"/>
      <c r="F97" s="111"/>
      <c r="G97" s="122"/>
      <c r="H97" s="123"/>
      <c r="I97" s="113"/>
      <c r="J97" s="124"/>
      <c r="K97" s="113"/>
      <c r="L97" s="122"/>
      <c r="M97" s="164"/>
      <c r="N97" s="41"/>
    </row>
    <row r="98" spans="1:14" ht="15.75" hidden="1">
      <c r="A98" s="45">
        <v>1908</v>
      </c>
      <c r="B98" s="111"/>
      <c r="C98" s="122"/>
      <c r="D98" s="111"/>
      <c r="E98" s="111"/>
      <c r="F98" s="111"/>
      <c r="G98" s="122"/>
      <c r="H98" s="123"/>
      <c r="I98" s="113"/>
      <c r="J98" s="124"/>
      <c r="K98" s="113"/>
      <c r="L98" s="122"/>
      <c r="M98" s="164"/>
      <c r="N98" s="41"/>
    </row>
    <row r="99" spans="1:14" ht="15.75" hidden="1">
      <c r="A99" s="45">
        <v>1909</v>
      </c>
      <c r="B99" s="111"/>
      <c r="C99" s="122"/>
      <c r="D99" s="111"/>
      <c r="E99" s="111"/>
      <c r="F99" s="111"/>
      <c r="G99" s="122"/>
      <c r="H99" s="123"/>
      <c r="I99" s="113"/>
      <c r="J99" s="124"/>
      <c r="K99" s="113"/>
      <c r="L99" s="122"/>
      <c r="M99" s="164"/>
      <c r="N99" s="41"/>
    </row>
    <row r="100" spans="1:14" ht="15.75">
      <c r="A100" s="45">
        <v>1910</v>
      </c>
      <c r="B100" s="111">
        <f>AVERAGE(TableC1!B100:B103)</f>
        <v>39220.905</v>
      </c>
      <c r="C100" s="162">
        <f>AVERAGE(TableC1!C100:C103)</f>
        <v>0.0020007852423983286</v>
      </c>
      <c r="D100" s="111">
        <f>AVERAGE(TableC1!D100:D103)</f>
        <v>758.50275</v>
      </c>
      <c r="E100" s="111">
        <f>AVERAGE(TableC1!E100:E103)</f>
        <v>723.0387499999999</v>
      </c>
      <c r="F100" s="111">
        <f>AVERAGE(TableC1!F100:F103)</f>
        <v>50.10325</v>
      </c>
      <c r="G100" s="162">
        <f>AVERAGE(TableC1!G100:G103)</f>
        <v>0.018435078096616674</v>
      </c>
      <c r="H100" s="111">
        <f>AVERAGE(TableC1!H100:H103)</f>
        <v>26078.76756955375</v>
      </c>
      <c r="I100" s="113">
        <f>AVERAGE(TableC1!I100:I103)</f>
        <v>0.3350814</v>
      </c>
      <c r="J100" s="111">
        <f>AVERAGE(TableC1!J100:J103)</f>
        <v>555.81098365635</v>
      </c>
      <c r="K100" s="113">
        <f>AVERAGE(TableC1!K100:K103)</f>
        <v>0.23062927499999997</v>
      </c>
      <c r="L100" s="162">
        <f>AVERAGE(TableC1!L100:L103)</f>
        <v>0.021313480341917327</v>
      </c>
      <c r="M100" s="163">
        <f>AVERAGE(TableC6!B100:B103)</f>
        <v>61.12592000000001</v>
      </c>
      <c r="N100" s="53">
        <f>AVERAGE(TableC6!E100:E103)</f>
        <v>29.9489325</v>
      </c>
    </row>
    <row r="101" spans="1:14" ht="15.75" hidden="1">
      <c r="A101" s="45">
        <v>1911</v>
      </c>
      <c r="B101" s="111"/>
      <c r="C101" s="122"/>
      <c r="D101" s="111"/>
      <c r="E101" s="111"/>
      <c r="F101" s="111"/>
      <c r="G101" s="122"/>
      <c r="H101" s="123"/>
      <c r="I101" s="113"/>
      <c r="J101" s="124"/>
      <c r="K101" s="113"/>
      <c r="L101" s="122"/>
      <c r="M101" s="166"/>
      <c r="N101" s="55"/>
    </row>
    <row r="102" spans="1:14" ht="15.75" hidden="1">
      <c r="A102" s="45">
        <v>1912</v>
      </c>
      <c r="B102" s="111"/>
      <c r="C102" s="122"/>
      <c r="D102" s="111"/>
      <c r="E102" s="111"/>
      <c r="F102" s="111"/>
      <c r="G102" s="122"/>
      <c r="H102" s="123"/>
      <c r="I102" s="113"/>
      <c r="J102" s="124"/>
      <c r="K102" s="113"/>
      <c r="L102" s="122"/>
      <c r="M102" s="166"/>
      <c r="N102" s="55"/>
    </row>
    <row r="103" spans="1:14" ht="15.75" hidden="1">
      <c r="A103" s="45">
        <v>1913</v>
      </c>
      <c r="B103" s="111"/>
      <c r="C103" s="122"/>
      <c r="D103" s="111"/>
      <c r="E103" s="111"/>
      <c r="F103" s="111"/>
      <c r="G103" s="122"/>
      <c r="H103" s="123"/>
      <c r="I103" s="113"/>
      <c r="J103" s="124"/>
      <c r="K103" s="113"/>
      <c r="L103" s="122"/>
      <c r="M103" s="166"/>
      <c r="N103" s="55"/>
    </row>
    <row r="104" spans="1:14" ht="15.75" hidden="1">
      <c r="A104" s="45">
        <v>1914</v>
      </c>
      <c r="B104" s="111"/>
      <c r="C104" s="122"/>
      <c r="D104" s="111"/>
      <c r="E104" s="111"/>
      <c r="F104" s="111"/>
      <c r="G104" s="122"/>
      <c r="H104" s="123"/>
      <c r="I104" s="113"/>
      <c r="J104" s="124"/>
      <c r="K104" s="113"/>
      <c r="L104" s="122"/>
      <c r="M104" s="166"/>
      <c r="N104" s="55"/>
    </row>
    <row r="105" spans="1:14" ht="15.75" hidden="1">
      <c r="A105" s="45">
        <v>1915</v>
      </c>
      <c r="B105" s="111"/>
      <c r="C105" s="122"/>
      <c r="D105" s="111"/>
      <c r="E105" s="111"/>
      <c r="F105" s="111"/>
      <c r="G105" s="122"/>
      <c r="H105" s="123"/>
      <c r="I105" s="113"/>
      <c r="J105" s="124"/>
      <c r="K105" s="113"/>
      <c r="L105" s="122"/>
      <c r="M105" s="166"/>
      <c r="N105" s="55"/>
    </row>
    <row r="106" spans="1:14" ht="15.75" hidden="1">
      <c r="A106" s="45">
        <v>1916</v>
      </c>
      <c r="B106" s="111"/>
      <c r="C106" s="122"/>
      <c r="D106" s="111"/>
      <c r="E106" s="111"/>
      <c r="F106" s="111"/>
      <c r="G106" s="122"/>
      <c r="H106" s="123"/>
      <c r="I106" s="113"/>
      <c r="J106" s="124"/>
      <c r="K106" s="113"/>
      <c r="L106" s="122"/>
      <c r="M106" s="166"/>
      <c r="N106" s="55"/>
    </row>
    <row r="107" spans="1:14" ht="15.75" hidden="1">
      <c r="A107" s="45">
        <v>1917</v>
      </c>
      <c r="B107" s="111"/>
      <c r="C107" s="122"/>
      <c r="D107" s="111"/>
      <c r="E107" s="111"/>
      <c r="F107" s="111"/>
      <c r="G107" s="122"/>
      <c r="H107" s="123"/>
      <c r="I107" s="113"/>
      <c r="J107" s="124"/>
      <c r="K107" s="113"/>
      <c r="L107" s="122"/>
      <c r="M107" s="166"/>
      <c r="N107" s="55"/>
    </row>
    <row r="108" spans="1:14" ht="15.75" hidden="1">
      <c r="A108" s="45">
        <v>1918</v>
      </c>
      <c r="B108" s="111"/>
      <c r="C108" s="122"/>
      <c r="D108" s="111"/>
      <c r="E108" s="111"/>
      <c r="F108" s="111"/>
      <c r="G108" s="122"/>
      <c r="H108" s="123"/>
      <c r="I108" s="113"/>
      <c r="J108" s="124"/>
      <c r="K108" s="113"/>
      <c r="L108" s="122"/>
      <c r="M108" s="166"/>
      <c r="N108" s="55"/>
    </row>
    <row r="109" spans="1:14" ht="15.75" hidden="1">
      <c r="A109" s="45">
        <v>1919</v>
      </c>
      <c r="B109" s="111"/>
      <c r="C109" s="122"/>
      <c r="D109" s="111"/>
      <c r="E109" s="111"/>
      <c r="F109" s="111"/>
      <c r="G109" s="122"/>
      <c r="H109" s="123"/>
      <c r="I109" s="113"/>
      <c r="J109" s="124"/>
      <c r="K109" s="113"/>
      <c r="L109" s="122"/>
      <c r="M109" s="166"/>
      <c r="N109" s="55"/>
    </row>
    <row r="110" spans="1:14" ht="15.75">
      <c r="A110" s="45">
        <v>1920</v>
      </c>
      <c r="B110" s="111">
        <f>AVERAGE(TableC1!B110:B119)</f>
        <v>39689.293000000005</v>
      </c>
      <c r="C110" s="162">
        <f>AVERAGE(TableC1!C110:C119)</f>
        <v>0.008454813332295563</v>
      </c>
      <c r="D110" s="111">
        <f>AVERAGE(TableC1!D110:D119)</f>
        <v>772.4783</v>
      </c>
      <c r="E110" s="111">
        <f>AVERAGE(TableC1!E110:E119)</f>
        <v>695.1521</v>
      </c>
      <c r="F110" s="111">
        <f>AVERAGE(TableC1!F110:F119)</f>
        <v>175.5831</v>
      </c>
      <c r="G110" s="162">
        <f>AVERAGE(TableC1!G110:G119)</f>
        <v>0.017516767316123137</v>
      </c>
      <c r="H110" s="111">
        <f>AVERAGE(TableC1!H110:H119)</f>
        <v>27458.517523638897</v>
      </c>
      <c r="I110" s="113">
        <f>AVERAGE(TableC1!I110:I119)</f>
        <v>0.30823275</v>
      </c>
      <c r="J110" s="111">
        <f>AVERAGE(TableC1!J110:J119)</f>
        <v>564.53239471842</v>
      </c>
      <c r="K110" s="113">
        <f>AVERAGE(TableC1!K110:K119)</f>
        <v>0.18804255</v>
      </c>
      <c r="L110" s="162">
        <f>AVERAGE(TableC1!L110:L119)</f>
        <v>0.020557902854581513</v>
      </c>
      <c r="M110" s="163">
        <f>AVERAGE(TableC6!B110:B119)</f>
        <v>62.34093999999999</v>
      </c>
      <c r="N110" s="53">
        <f>AVERAGE(TableC6!E110:E119)</f>
        <v>31.260555</v>
      </c>
    </row>
    <row r="111" spans="1:14" ht="15.75" hidden="1">
      <c r="A111" s="45">
        <v>1921</v>
      </c>
      <c r="B111" s="111"/>
      <c r="C111" s="122"/>
      <c r="D111" s="111"/>
      <c r="E111" s="111"/>
      <c r="F111" s="111"/>
      <c r="G111" s="122"/>
      <c r="H111" s="123"/>
      <c r="I111" s="113"/>
      <c r="J111" s="124"/>
      <c r="K111" s="113"/>
      <c r="L111" s="122"/>
      <c r="M111" s="164"/>
      <c r="N111" s="41"/>
    </row>
    <row r="112" spans="1:14" ht="15.75" hidden="1">
      <c r="A112" s="45">
        <v>1922</v>
      </c>
      <c r="B112" s="111"/>
      <c r="C112" s="122"/>
      <c r="D112" s="111"/>
      <c r="E112" s="111"/>
      <c r="F112" s="111"/>
      <c r="G112" s="122"/>
      <c r="H112" s="123"/>
      <c r="I112" s="113"/>
      <c r="J112" s="124"/>
      <c r="K112" s="113"/>
      <c r="L112" s="122"/>
      <c r="M112" s="164"/>
      <c r="N112" s="41"/>
    </row>
    <row r="113" spans="1:14" ht="15.75" hidden="1">
      <c r="A113" s="45">
        <v>1923</v>
      </c>
      <c r="B113" s="111"/>
      <c r="C113" s="122"/>
      <c r="D113" s="111"/>
      <c r="E113" s="111"/>
      <c r="F113" s="111"/>
      <c r="G113" s="122"/>
      <c r="H113" s="123"/>
      <c r="I113" s="113"/>
      <c r="J113" s="124"/>
      <c r="K113" s="113"/>
      <c r="L113" s="122"/>
      <c r="M113" s="164"/>
      <c r="N113" s="41"/>
    </row>
    <row r="114" spans="1:14" ht="15.75" hidden="1">
      <c r="A114" s="45">
        <v>1924</v>
      </c>
      <c r="B114" s="111"/>
      <c r="C114" s="122"/>
      <c r="D114" s="111"/>
      <c r="E114" s="111"/>
      <c r="F114" s="111"/>
      <c r="G114" s="122"/>
      <c r="H114" s="123"/>
      <c r="I114" s="113"/>
      <c r="J114" s="124"/>
      <c r="K114" s="113"/>
      <c r="L114" s="122"/>
      <c r="M114" s="164"/>
      <c r="N114" s="41"/>
    </row>
    <row r="115" spans="1:14" ht="15.75" hidden="1">
      <c r="A115" s="45">
        <v>1925</v>
      </c>
      <c r="B115" s="111"/>
      <c r="C115" s="122"/>
      <c r="D115" s="111"/>
      <c r="E115" s="111"/>
      <c r="F115" s="111"/>
      <c r="G115" s="122"/>
      <c r="H115" s="123"/>
      <c r="I115" s="113"/>
      <c r="J115" s="124"/>
      <c r="K115" s="113"/>
      <c r="L115" s="122"/>
      <c r="M115" s="164"/>
      <c r="N115" s="41"/>
    </row>
    <row r="116" spans="1:14" ht="15.75" hidden="1">
      <c r="A116" s="45">
        <v>1926</v>
      </c>
      <c r="B116" s="111"/>
      <c r="C116" s="122"/>
      <c r="D116" s="111"/>
      <c r="E116" s="111"/>
      <c r="F116" s="111"/>
      <c r="G116" s="122"/>
      <c r="H116" s="123"/>
      <c r="I116" s="113"/>
      <c r="J116" s="124"/>
      <c r="K116" s="113"/>
      <c r="L116" s="122"/>
      <c r="M116" s="164"/>
      <c r="N116" s="41"/>
    </row>
    <row r="117" spans="1:14" ht="15.75" hidden="1">
      <c r="A117" s="45">
        <v>1927</v>
      </c>
      <c r="B117" s="111"/>
      <c r="C117" s="122"/>
      <c r="D117" s="111"/>
      <c r="E117" s="111"/>
      <c r="F117" s="111"/>
      <c r="G117" s="122"/>
      <c r="H117" s="123"/>
      <c r="I117" s="113"/>
      <c r="J117" s="124"/>
      <c r="K117" s="113"/>
      <c r="L117" s="122"/>
      <c r="M117" s="164"/>
      <c r="N117" s="41"/>
    </row>
    <row r="118" spans="1:14" ht="15.75" hidden="1">
      <c r="A118" s="45">
        <v>1928</v>
      </c>
      <c r="B118" s="111"/>
      <c r="C118" s="122"/>
      <c r="D118" s="111"/>
      <c r="E118" s="111"/>
      <c r="F118" s="111"/>
      <c r="G118" s="122"/>
      <c r="H118" s="123"/>
      <c r="I118" s="113"/>
      <c r="J118" s="124"/>
      <c r="K118" s="113"/>
      <c r="L118" s="122"/>
      <c r="M118" s="164"/>
      <c r="N118" s="41"/>
    </row>
    <row r="119" spans="1:14" ht="15.75" hidden="1">
      <c r="A119" s="45">
        <v>1929</v>
      </c>
      <c r="B119" s="111"/>
      <c r="C119" s="122"/>
      <c r="D119" s="111"/>
      <c r="E119" s="111"/>
      <c r="F119" s="111"/>
      <c r="G119" s="122"/>
      <c r="H119" s="123"/>
      <c r="I119" s="113"/>
      <c r="J119" s="124"/>
      <c r="K119" s="113"/>
      <c r="L119" s="122"/>
      <c r="M119" s="164"/>
      <c r="N119" s="41"/>
    </row>
    <row r="120" spans="1:14" ht="15.75">
      <c r="A120" s="45">
        <v>1930</v>
      </c>
      <c r="B120" s="111">
        <f>AVERAGE(TableC1!B120:B129)</f>
        <v>41019.613</v>
      </c>
      <c r="C120" s="162">
        <f>AVERAGE(TableC1!C120:C129)</f>
        <v>-0.003280006820889325</v>
      </c>
      <c r="D120" s="111">
        <f>AVERAGE(TableC1!D120:D129)</f>
        <v>668.3816</v>
      </c>
      <c r="E120" s="111">
        <f>AVERAGE(TableC1!E120:E129)</f>
        <v>651.5052</v>
      </c>
      <c r="F120" s="111">
        <f>AVERAGE(TableC1!F120:F129)</f>
        <v>-157.8132</v>
      </c>
      <c r="G120" s="162">
        <f>AVERAGE(TableC1!G120:G129)</f>
        <v>0.015882356243048967</v>
      </c>
      <c r="H120" s="111">
        <f>AVERAGE(TableC1!H120:H129)</f>
        <v>28649.250067831203</v>
      </c>
      <c r="I120" s="113">
        <f>AVERAGE(TableC1!I120:I129)</f>
        <v>0.30161292</v>
      </c>
      <c r="J120" s="111">
        <f>AVERAGE(TableC1!J120:J129)</f>
        <v>563.7708034370901</v>
      </c>
      <c r="K120" s="113">
        <f>AVERAGE(TableC1!K120:K129)</f>
        <v>0.13438926999999998</v>
      </c>
      <c r="L120" s="162">
        <f>AVERAGE(TableC1!L120:L129)</f>
        <v>0.019682599002575497</v>
      </c>
      <c r="M120" s="163">
        <f>AVERAGE(TableC6!B120:B129)</f>
        <v>63.467601</v>
      </c>
      <c r="N120" s="53">
        <f>AVERAGE(TableC6!E120:E129)</f>
        <v>32.393624</v>
      </c>
    </row>
    <row r="121" spans="1:14" ht="15.75" hidden="1">
      <c r="A121" s="45">
        <v>1931</v>
      </c>
      <c r="B121" s="111"/>
      <c r="C121" s="122"/>
      <c r="D121" s="111"/>
      <c r="E121" s="111"/>
      <c r="F121" s="111"/>
      <c r="G121" s="122"/>
      <c r="H121" s="123"/>
      <c r="I121" s="113"/>
      <c r="J121" s="124"/>
      <c r="K121" s="113"/>
      <c r="L121" s="122"/>
      <c r="M121" s="166"/>
      <c r="N121" s="55"/>
    </row>
    <row r="122" spans="1:14" ht="15.75" hidden="1">
      <c r="A122" s="45">
        <v>1932</v>
      </c>
      <c r="B122" s="111"/>
      <c r="C122" s="122"/>
      <c r="D122" s="111"/>
      <c r="E122" s="111"/>
      <c r="F122" s="111"/>
      <c r="G122" s="122"/>
      <c r="H122" s="123"/>
      <c r="I122" s="113"/>
      <c r="J122" s="124"/>
      <c r="K122" s="113"/>
      <c r="L122" s="122"/>
      <c r="M122" s="166"/>
      <c r="N122" s="55"/>
    </row>
    <row r="123" spans="1:14" ht="15.75" hidden="1">
      <c r="A123" s="45">
        <v>1933</v>
      </c>
      <c r="B123" s="111"/>
      <c r="C123" s="122"/>
      <c r="D123" s="111"/>
      <c r="E123" s="111"/>
      <c r="F123" s="111"/>
      <c r="G123" s="122"/>
      <c r="H123" s="123"/>
      <c r="I123" s="113"/>
      <c r="J123" s="124"/>
      <c r="K123" s="113"/>
      <c r="L123" s="122"/>
      <c r="M123" s="166"/>
      <c r="N123" s="55"/>
    </row>
    <row r="124" spans="1:14" ht="15.75" hidden="1">
      <c r="A124" s="45">
        <v>1934</v>
      </c>
      <c r="B124" s="111"/>
      <c r="C124" s="122"/>
      <c r="D124" s="111"/>
      <c r="E124" s="111"/>
      <c r="F124" s="111"/>
      <c r="G124" s="122"/>
      <c r="H124" s="123"/>
      <c r="I124" s="113"/>
      <c r="J124" s="124"/>
      <c r="K124" s="113"/>
      <c r="L124" s="122"/>
      <c r="M124" s="166"/>
      <c r="N124" s="55"/>
    </row>
    <row r="125" spans="1:14" ht="15.75" hidden="1">
      <c r="A125" s="45">
        <v>1935</v>
      </c>
      <c r="B125" s="111"/>
      <c r="C125" s="122"/>
      <c r="D125" s="111"/>
      <c r="E125" s="111"/>
      <c r="F125" s="111"/>
      <c r="G125" s="122"/>
      <c r="H125" s="123"/>
      <c r="I125" s="113"/>
      <c r="J125" s="124"/>
      <c r="K125" s="113"/>
      <c r="L125" s="122"/>
      <c r="M125" s="166"/>
      <c r="N125" s="55"/>
    </row>
    <row r="126" spans="1:14" ht="15.75" hidden="1">
      <c r="A126" s="45">
        <v>1936</v>
      </c>
      <c r="B126" s="111"/>
      <c r="C126" s="122"/>
      <c r="D126" s="111"/>
      <c r="E126" s="111"/>
      <c r="F126" s="111"/>
      <c r="G126" s="122"/>
      <c r="H126" s="123"/>
      <c r="I126" s="113"/>
      <c r="J126" s="124"/>
      <c r="K126" s="113"/>
      <c r="L126" s="122"/>
      <c r="M126" s="166"/>
      <c r="N126" s="55"/>
    </row>
    <row r="127" spans="1:14" ht="15.75" hidden="1">
      <c r="A127" s="45">
        <v>1937</v>
      </c>
      <c r="B127" s="111"/>
      <c r="C127" s="122"/>
      <c r="D127" s="111"/>
      <c r="E127" s="111"/>
      <c r="F127" s="111"/>
      <c r="G127" s="122"/>
      <c r="H127" s="123"/>
      <c r="I127" s="113"/>
      <c r="J127" s="124"/>
      <c r="K127" s="113"/>
      <c r="L127" s="122"/>
      <c r="M127" s="166"/>
      <c r="N127" s="55"/>
    </row>
    <row r="128" spans="1:14" ht="15.75" hidden="1">
      <c r="A128" s="45">
        <v>1938</v>
      </c>
      <c r="B128" s="111"/>
      <c r="C128" s="122"/>
      <c r="D128" s="111"/>
      <c r="E128" s="111"/>
      <c r="F128" s="111"/>
      <c r="G128" s="122"/>
      <c r="H128" s="123"/>
      <c r="I128" s="113"/>
      <c r="J128" s="124"/>
      <c r="K128" s="113"/>
      <c r="L128" s="122"/>
      <c r="M128" s="166"/>
      <c r="N128" s="55"/>
    </row>
    <row r="129" spans="1:14" ht="15.75" hidden="1">
      <c r="A129" s="45">
        <v>1939</v>
      </c>
      <c r="B129" s="111"/>
      <c r="C129" s="122"/>
      <c r="D129" s="111"/>
      <c r="E129" s="111"/>
      <c r="F129" s="111"/>
      <c r="G129" s="122"/>
      <c r="H129" s="123"/>
      <c r="I129" s="113"/>
      <c r="J129" s="124"/>
      <c r="K129" s="113"/>
      <c r="L129" s="122"/>
      <c r="M129" s="166"/>
      <c r="N129" s="55"/>
    </row>
    <row r="130" spans="1:14" ht="15.75">
      <c r="A130" s="45">
        <v>1940</v>
      </c>
      <c r="B130" s="111">
        <f>AVERAGE(TableC1!B135:B139)</f>
        <v>39910.14599999999</v>
      </c>
      <c r="C130" s="162">
        <f>AVERAGE(TableC1!C135:C139)</f>
        <v>0.024771199038373614</v>
      </c>
      <c r="D130" s="111">
        <f>AVERAGE(TableC1!D135:D139)</f>
        <v>816.7304</v>
      </c>
      <c r="E130" s="111">
        <f>AVERAGE(TableC1!E135:E139)</f>
        <v>567.3608</v>
      </c>
      <c r="F130" s="111">
        <f>AVERAGE(TableC1!F135:F139)</f>
        <v>729.3858</v>
      </c>
      <c r="G130" s="162">
        <f>AVERAGE(TableC1!G135:G139)</f>
        <v>0.014290972082357165</v>
      </c>
      <c r="H130" s="111">
        <f>AVERAGE(TableC1!H135:H139)</f>
        <v>27978.298864382803</v>
      </c>
      <c r="I130" s="113">
        <f>AVERAGE(TableC1!I135:I139)</f>
        <v>0.29912698</v>
      </c>
      <c r="J130" s="111">
        <f>AVERAGE(TableC1!J135:J139)</f>
        <v>483.03540528346</v>
      </c>
      <c r="K130" s="113">
        <f>AVERAGE(TableC1!K135:K139)</f>
        <v>0.14736658</v>
      </c>
      <c r="L130" s="162">
        <f>AVERAGE(TableC1!L135:L139)</f>
        <v>0.017356242891208948</v>
      </c>
      <c r="M130" s="163">
        <f>AVERAGE(TableC6!B135:B139)</f>
        <v>66.17308</v>
      </c>
      <c r="N130" s="53">
        <f>AVERAGE(TableC6!E135:E139)</f>
        <v>35.30739</v>
      </c>
    </row>
    <row r="131" spans="1:14" ht="15.75" hidden="1">
      <c r="A131" s="45">
        <v>1941</v>
      </c>
      <c r="B131" s="111"/>
      <c r="C131" s="122"/>
      <c r="D131" s="111"/>
      <c r="E131" s="111"/>
      <c r="F131" s="111"/>
      <c r="G131" s="122"/>
      <c r="H131" s="123"/>
      <c r="I131" s="113"/>
      <c r="J131" s="124"/>
      <c r="K131" s="113"/>
      <c r="L131" s="122"/>
      <c r="M131" s="164"/>
      <c r="N131" s="41"/>
    </row>
    <row r="132" spans="1:14" ht="15.75" hidden="1">
      <c r="A132" s="45">
        <v>1942</v>
      </c>
      <c r="B132" s="111"/>
      <c r="C132" s="122"/>
      <c r="D132" s="111"/>
      <c r="E132" s="111"/>
      <c r="F132" s="111"/>
      <c r="G132" s="122"/>
      <c r="H132" s="123"/>
      <c r="I132" s="113"/>
      <c r="J132" s="124"/>
      <c r="K132" s="113"/>
      <c r="L132" s="122"/>
      <c r="M132" s="164"/>
      <c r="N132" s="41"/>
    </row>
    <row r="133" spans="1:14" ht="15.75" hidden="1">
      <c r="A133" s="45">
        <v>1943</v>
      </c>
      <c r="B133" s="111"/>
      <c r="C133" s="122"/>
      <c r="D133" s="111"/>
      <c r="E133" s="111"/>
      <c r="F133" s="111"/>
      <c r="G133" s="122"/>
      <c r="H133" s="123"/>
      <c r="I133" s="113"/>
      <c r="J133" s="124"/>
      <c r="K133" s="113"/>
      <c r="L133" s="122"/>
      <c r="M133" s="164"/>
      <c r="N133" s="41"/>
    </row>
    <row r="134" spans="1:14" ht="15.75" hidden="1">
      <c r="A134" s="45">
        <v>1944</v>
      </c>
      <c r="B134" s="111"/>
      <c r="C134" s="122"/>
      <c r="D134" s="111"/>
      <c r="E134" s="111"/>
      <c r="F134" s="111"/>
      <c r="G134" s="122"/>
      <c r="H134" s="123"/>
      <c r="I134" s="113"/>
      <c r="J134" s="124"/>
      <c r="K134" s="113"/>
      <c r="L134" s="122"/>
      <c r="M134" s="164"/>
      <c r="N134" s="41"/>
    </row>
    <row r="135" spans="1:14" ht="15.75" hidden="1">
      <c r="A135" s="45">
        <v>1945</v>
      </c>
      <c r="B135" s="111"/>
      <c r="C135" s="122"/>
      <c r="D135" s="111"/>
      <c r="E135" s="111"/>
      <c r="F135" s="111"/>
      <c r="G135" s="122"/>
      <c r="H135" s="123"/>
      <c r="I135" s="113"/>
      <c r="J135" s="124"/>
      <c r="K135" s="113"/>
      <c r="L135" s="122"/>
      <c r="M135" s="164"/>
      <c r="N135" s="41"/>
    </row>
    <row r="136" spans="1:14" ht="15.75" hidden="1">
      <c r="A136" s="45">
        <v>1946</v>
      </c>
      <c r="B136" s="111"/>
      <c r="C136" s="122"/>
      <c r="D136" s="111"/>
      <c r="E136" s="111"/>
      <c r="F136" s="111"/>
      <c r="G136" s="122"/>
      <c r="H136" s="123"/>
      <c r="I136" s="113"/>
      <c r="J136" s="124"/>
      <c r="K136" s="113"/>
      <c r="L136" s="122"/>
      <c r="M136" s="164"/>
      <c r="N136" s="41"/>
    </row>
    <row r="137" spans="1:14" ht="15.75" hidden="1">
      <c r="A137" s="45">
        <v>1947</v>
      </c>
      <c r="B137" s="111"/>
      <c r="C137" s="122"/>
      <c r="D137" s="111"/>
      <c r="E137" s="111"/>
      <c r="F137" s="111"/>
      <c r="G137" s="122"/>
      <c r="H137" s="123"/>
      <c r="I137" s="113"/>
      <c r="J137" s="124"/>
      <c r="K137" s="113"/>
      <c r="L137" s="122"/>
      <c r="M137" s="164"/>
      <c r="N137" s="41"/>
    </row>
    <row r="138" spans="1:14" ht="15.75" hidden="1">
      <c r="A138" s="45">
        <v>1948</v>
      </c>
      <c r="B138" s="111"/>
      <c r="C138" s="122"/>
      <c r="D138" s="111"/>
      <c r="E138" s="111"/>
      <c r="F138" s="111"/>
      <c r="G138" s="122"/>
      <c r="H138" s="123"/>
      <c r="I138" s="113"/>
      <c r="J138" s="124"/>
      <c r="K138" s="113"/>
      <c r="L138" s="122"/>
      <c r="M138" s="164"/>
      <c r="N138" s="41"/>
    </row>
    <row r="139" spans="1:14" ht="15.75" hidden="1">
      <c r="A139" s="45">
        <v>1949</v>
      </c>
      <c r="B139" s="111"/>
      <c r="C139" s="122"/>
      <c r="D139" s="111"/>
      <c r="E139" s="111"/>
      <c r="F139" s="111"/>
      <c r="G139" s="122"/>
      <c r="H139" s="123"/>
      <c r="I139" s="113"/>
      <c r="J139" s="124"/>
      <c r="K139" s="113"/>
      <c r="L139" s="122"/>
      <c r="M139" s="164"/>
      <c r="N139" s="41"/>
    </row>
    <row r="140" spans="1:14" ht="15.75">
      <c r="A140" s="147">
        <v>1950</v>
      </c>
      <c r="B140" s="134">
        <f>AVERAGE(TableC1!B140:B149)</f>
        <v>43195.35400000001</v>
      </c>
      <c r="C140" s="171">
        <f>AVERAGE(TableC1!C140:C149)</f>
        <v>0.008618657170095977</v>
      </c>
      <c r="D140" s="134">
        <f>AVERAGE(TableC1!D140:D149)</f>
        <v>819.7450000000001</v>
      </c>
      <c r="E140" s="134">
        <f>AVERAGE(TableC1!E140:E149)</f>
        <v>531.5075</v>
      </c>
      <c r="F140" s="134">
        <f>AVERAGE(TableC1!F140:F149)</f>
        <v>93.5164</v>
      </c>
      <c r="G140" s="171">
        <f>AVERAGE(TableC1!G140:G149)</f>
        <v>0.012318764261227511</v>
      </c>
      <c r="H140" s="134">
        <f>AVERAGE(TableC1!H140:H149)</f>
        <v>29841.969841767197</v>
      </c>
      <c r="I140" s="137">
        <f>AVERAGE(TableC1!I140:I149)</f>
        <v>0.3089961</v>
      </c>
      <c r="J140" s="134">
        <f>AVERAGE(TableC1!J140:J149)</f>
        <v>486.63999666761003</v>
      </c>
      <c r="K140" s="137">
        <f>AVERAGE(TableC1!K140:K149)</f>
        <v>0.08420236</v>
      </c>
      <c r="L140" s="171">
        <f>AVERAGE(TableC1!L140:L149)</f>
        <v>0.016313283950340242</v>
      </c>
      <c r="M140" s="172">
        <f>AVERAGE(TableC6!B140:B149)</f>
        <v>68.81581800000001</v>
      </c>
      <c r="N140" s="173">
        <f>AVERAGE(TableC6!E140:E149)</f>
        <v>38.013644000000006</v>
      </c>
    </row>
    <row r="141" spans="1:14" ht="15.75" hidden="1">
      <c r="A141" s="45">
        <v>1951</v>
      </c>
      <c r="B141" s="111"/>
      <c r="C141" s="122"/>
      <c r="D141" s="111"/>
      <c r="E141" s="111"/>
      <c r="F141" s="111"/>
      <c r="G141" s="122"/>
      <c r="H141" s="123"/>
      <c r="I141" s="113"/>
      <c r="J141" s="124"/>
      <c r="K141" s="113"/>
      <c r="L141" s="122"/>
      <c r="M141" s="166"/>
      <c r="N141" s="55"/>
    </row>
    <row r="142" spans="1:14" ht="15.75" hidden="1">
      <c r="A142" s="45">
        <v>1952</v>
      </c>
      <c r="B142" s="111"/>
      <c r="C142" s="122"/>
      <c r="D142" s="111"/>
      <c r="E142" s="111"/>
      <c r="F142" s="111"/>
      <c r="G142" s="122"/>
      <c r="H142" s="123"/>
      <c r="I142" s="113"/>
      <c r="J142" s="124"/>
      <c r="K142" s="113"/>
      <c r="L142" s="122"/>
      <c r="M142" s="166"/>
      <c r="N142" s="55"/>
    </row>
    <row r="143" spans="1:14" ht="15.75" hidden="1">
      <c r="A143" s="45">
        <v>1953</v>
      </c>
      <c r="B143" s="111"/>
      <c r="C143" s="122"/>
      <c r="D143" s="111"/>
      <c r="E143" s="111"/>
      <c r="F143" s="111"/>
      <c r="G143" s="122"/>
      <c r="H143" s="123"/>
      <c r="I143" s="113"/>
      <c r="J143" s="124"/>
      <c r="K143" s="113"/>
      <c r="L143" s="122"/>
      <c r="M143" s="166"/>
      <c r="N143" s="55"/>
    </row>
    <row r="144" spans="1:14" ht="15.75" hidden="1">
      <c r="A144" s="45">
        <v>1954</v>
      </c>
      <c r="B144" s="111"/>
      <c r="C144" s="122"/>
      <c r="D144" s="111"/>
      <c r="E144" s="111"/>
      <c r="F144" s="111"/>
      <c r="G144" s="122"/>
      <c r="H144" s="123"/>
      <c r="I144" s="113"/>
      <c r="J144" s="124"/>
      <c r="K144" s="113"/>
      <c r="L144" s="122"/>
      <c r="M144" s="166"/>
      <c r="N144" s="55"/>
    </row>
    <row r="145" spans="1:14" ht="15.75" hidden="1">
      <c r="A145" s="45">
        <v>1955</v>
      </c>
      <c r="B145" s="111"/>
      <c r="C145" s="122"/>
      <c r="D145" s="111"/>
      <c r="E145" s="111"/>
      <c r="F145" s="111"/>
      <c r="G145" s="122"/>
      <c r="H145" s="123"/>
      <c r="I145" s="113"/>
      <c r="J145" s="124"/>
      <c r="K145" s="113"/>
      <c r="L145" s="122"/>
      <c r="M145" s="166"/>
      <c r="N145" s="55"/>
    </row>
    <row r="146" spans="1:14" ht="15.75" hidden="1">
      <c r="A146" s="45">
        <v>1956</v>
      </c>
      <c r="B146" s="111"/>
      <c r="C146" s="122"/>
      <c r="D146" s="111"/>
      <c r="E146" s="111"/>
      <c r="F146" s="111"/>
      <c r="G146" s="122"/>
      <c r="H146" s="123"/>
      <c r="I146" s="113"/>
      <c r="J146" s="124"/>
      <c r="K146" s="113"/>
      <c r="L146" s="122"/>
      <c r="M146" s="166"/>
      <c r="N146" s="55"/>
    </row>
    <row r="147" spans="1:14" ht="15.75" hidden="1">
      <c r="A147" s="45">
        <v>1957</v>
      </c>
      <c r="B147" s="111"/>
      <c r="C147" s="122"/>
      <c r="D147" s="111"/>
      <c r="E147" s="111"/>
      <c r="F147" s="111"/>
      <c r="G147" s="122"/>
      <c r="H147" s="123"/>
      <c r="I147" s="113"/>
      <c r="J147" s="124"/>
      <c r="K147" s="113"/>
      <c r="L147" s="122"/>
      <c r="M147" s="166"/>
      <c r="N147" s="55"/>
    </row>
    <row r="148" spans="1:14" ht="15.75" hidden="1">
      <c r="A148" s="45">
        <v>1958</v>
      </c>
      <c r="B148" s="111"/>
      <c r="C148" s="122"/>
      <c r="D148" s="111"/>
      <c r="E148" s="111"/>
      <c r="F148" s="111"/>
      <c r="G148" s="122"/>
      <c r="H148" s="123"/>
      <c r="I148" s="113"/>
      <c r="J148" s="124"/>
      <c r="K148" s="113"/>
      <c r="L148" s="122"/>
      <c r="M148" s="166"/>
      <c r="N148" s="55"/>
    </row>
    <row r="149" spans="1:14" ht="15.75" hidden="1">
      <c r="A149" s="45">
        <v>1959</v>
      </c>
      <c r="B149" s="111"/>
      <c r="C149" s="122"/>
      <c r="D149" s="111"/>
      <c r="E149" s="111"/>
      <c r="F149" s="111"/>
      <c r="G149" s="122"/>
      <c r="H149" s="123"/>
      <c r="I149" s="113"/>
      <c r="J149" s="124"/>
      <c r="K149" s="113"/>
      <c r="L149" s="122"/>
      <c r="M149" s="166"/>
      <c r="N149" s="55"/>
    </row>
    <row r="150" spans="1:14" ht="15.75">
      <c r="A150" s="45">
        <v>1960</v>
      </c>
      <c r="B150" s="111">
        <f>AVERAGE(TableC1!B150:B159)</f>
        <v>48014.284</v>
      </c>
      <c r="C150" s="162">
        <f>AVERAGE(TableC1!C150:C159)</f>
        <v>0.010787887010689622</v>
      </c>
      <c r="D150" s="111">
        <f>AVERAGE(TableC1!D150:D159)</f>
        <v>848.5309000000001</v>
      </c>
      <c r="E150" s="111">
        <f>AVERAGE(TableC1!E150:E159)</f>
        <v>538.2588</v>
      </c>
      <c r="F150" s="111">
        <f>AVERAGE(TableC1!F150:F159)</f>
        <v>196.0701</v>
      </c>
      <c r="G150" s="162">
        <f>AVERAGE(TableC1!G150:G159)</f>
        <v>0.01121301825805663</v>
      </c>
      <c r="H150" s="111">
        <f>AVERAGE(TableC1!H150:H159)</f>
        <v>31935.9621646854</v>
      </c>
      <c r="I150" s="113">
        <f>AVERAGE(TableC1!I150:I159)</f>
        <v>0.33470665</v>
      </c>
      <c r="J150" s="111">
        <f>AVERAGE(TableC1!J150:J159)</f>
        <v>508.86861058168006</v>
      </c>
      <c r="K150" s="113">
        <f>AVERAGE(TableC1!K150:K159)</f>
        <v>0.054737270000000005</v>
      </c>
      <c r="L150" s="162">
        <f>AVERAGE(TableC1!L150:L159)</f>
        <v>0.015931659442654567</v>
      </c>
      <c r="M150" s="163">
        <f>AVERAGE(TableC6!B150:B159)</f>
        <v>70.269301</v>
      </c>
      <c r="N150" s="53">
        <f>AVERAGE(TableC6!E150:E159)</f>
        <v>39.59671</v>
      </c>
    </row>
    <row r="151" spans="1:14" ht="15.75" hidden="1">
      <c r="A151" s="45">
        <v>1961</v>
      </c>
      <c r="B151" s="111"/>
      <c r="C151" s="122"/>
      <c r="D151" s="111"/>
      <c r="E151" s="111"/>
      <c r="F151" s="111"/>
      <c r="G151" s="122"/>
      <c r="H151" s="123"/>
      <c r="I151" s="113"/>
      <c r="J151" s="124"/>
      <c r="K151" s="113"/>
      <c r="L151" s="122"/>
      <c r="M151" s="164"/>
      <c r="N151" s="41"/>
    </row>
    <row r="152" spans="1:14" ht="15.75" hidden="1">
      <c r="A152" s="45">
        <v>1962</v>
      </c>
      <c r="B152" s="111"/>
      <c r="C152" s="122"/>
      <c r="D152" s="111"/>
      <c r="E152" s="111"/>
      <c r="F152" s="111"/>
      <c r="G152" s="122"/>
      <c r="H152" s="123"/>
      <c r="I152" s="113"/>
      <c r="J152" s="124"/>
      <c r="K152" s="113"/>
      <c r="L152" s="122"/>
      <c r="M152" s="164"/>
      <c r="N152" s="41"/>
    </row>
    <row r="153" spans="1:14" ht="15.75" hidden="1">
      <c r="A153" s="45">
        <v>1963</v>
      </c>
      <c r="B153" s="111"/>
      <c r="C153" s="122"/>
      <c r="D153" s="111"/>
      <c r="E153" s="111"/>
      <c r="F153" s="111"/>
      <c r="G153" s="122"/>
      <c r="H153" s="123"/>
      <c r="I153" s="113"/>
      <c r="J153" s="124"/>
      <c r="K153" s="113"/>
      <c r="L153" s="122"/>
      <c r="M153" s="164"/>
      <c r="N153" s="41"/>
    </row>
    <row r="154" spans="1:14" ht="15.75" hidden="1">
      <c r="A154" s="45">
        <v>1964</v>
      </c>
      <c r="B154" s="111"/>
      <c r="C154" s="122"/>
      <c r="D154" s="111"/>
      <c r="E154" s="111"/>
      <c r="F154" s="111"/>
      <c r="G154" s="122"/>
      <c r="H154" s="123"/>
      <c r="I154" s="113"/>
      <c r="J154" s="124"/>
      <c r="K154" s="113"/>
      <c r="L154" s="122"/>
      <c r="M154" s="164"/>
      <c r="N154" s="41"/>
    </row>
    <row r="155" spans="1:14" ht="15.75" hidden="1">
      <c r="A155" s="45">
        <v>1965</v>
      </c>
      <c r="B155" s="111"/>
      <c r="C155" s="122"/>
      <c r="D155" s="111"/>
      <c r="E155" s="111"/>
      <c r="F155" s="111"/>
      <c r="G155" s="122"/>
      <c r="H155" s="123"/>
      <c r="I155" s="113"/>
      <c r="J155" s="124"/>
      <c r="K155" s="113"/>
      <c r="L155" s="122"/>
      <c r="M155" s="164"/>
      <c r="N155" s="41"/>
    </row>
    <row r="156" spans="1:14" ht="15.75" hidden="1">
      <c r="A156" s="45">
        <v>1966</v>
      </c>
      <c r="B156" s="111"/>
      <c r="C156" s="122"/>
      <c r="D156" s="111"/>
      <c r="E156" s="111"/>
      <c r="F156" s="111"/>
      <c r="G156" s="122"/>
      <c r="H156" s="123"/>
      <c r="I156" s="113"/>
      <c r="J156" s="124"/>
      <c r="K156" s="113"/>
      <c r="L156" s="122"/>
      <c r="M156" s="164"/>
      <c r="N156" s="41"/>
    </row>
    <row r="157" spans="1:14" ht="15.75" hidden="1">
      <c r="A157" s="45">
        <v>1967</v>
      </c>
      <c r="B157" s="111"/>
      <c r="C157" s="122"/>
      <c r="D157" s="111"/>
      <c r="E157" s="111"/>
      <c r="F157" s="111"/>
      <c r="G157" s="122"/>
      <c r="H157" s="123"/>
      <c r="I157" s="113"/>
      <c r="J157" s="124"/>
      <c r="K157" s="113"/>
      <c r="L157" s="122"/>
      <c r="M157" s="164"/>
      <c r="N157" s="41"/>
    </row>
    <row r="158" spans="1:14" ht="15.75" hidden="1">
      <c r="A158" s="45">
        <v>1968</v>
      </c>
      <c r="B158" s="111"/>
      <c r="C158" s="122"/>
      <c r="D158" s="111"/>
      <c r="E158" s="111"/>
      <c r="F158" s="111"/>
      <c r="G158" s="122"/>
      <c r="H158" s="123"/>
      <c r="I158" s="113"/>
      <c r="J158" s="124"/>
      <c r="K158" s="113"/>
      <c r="L158" s="122"/>
      <c r="M158" s="164"/>
      <c r="N158" s="41"/>
    </row>
    <row r="159" spans="1:14" ht="15.75" hidden="1">
      <c r="A159" s="45">
        <v>1969</v>
      </c>
      <c r="B159" s="111"/>
      <c r="C159" s="122"/>
      <c r="D159" s="111"/>
      <c r="E159" s="111"/>
      <c r="F159" s="111"/>
      <c r="G159" s="122"/>
      <c r="H159" s="123"/>
      <c r="I159" s="113"/>
      <c r="J159" s="124"/>
      <c r="K159" s="113"/>
      <c r="L159" s="122"/>
      <c r="M159" s="164"/>
      <c r="N159" s="41"/>
    </row>
    <row r="160" spans="1:14" ht="15.75">
      <c r="A160" s="45">
        <v>1970</v>
      </c>
      <c r="B160" s="111">
        <f>AVERAGE(TableC1!B160:B169)</f>
        <v>52243.697</v>
      </c>
      <c r="C160" s="162">
        <f>AVERAGE(TableC1!C160:C169)</f>
        <v>0.006538969470625355</v>
      </c>
      <c r="D160" s="111">
        <f>AVERAGE(TableC1!D160:D169)</f>
        <v>797.2194999999999</v>
      </c>
      <c r="E160" s="111">
        <f>AVERAGE(TableC1!E160:E169)</f>
        <v>550.0070000000001</v>
      </c>
      <c r="F160" s="111">
        <f>AVERAGE(TableC1!F160:F169)</f>
        <v>73.1043</v>
      </c>
      <c r="G160" s="162">
        <f>AVERAGE(TableC1!G160:G169)</f>
        <v>0.010531498905651653</v>
      </c>
      <c r="H160" s="111">
        <f>AVERAGE(TableC1!H160:H169)</f>
        <v>35469.7550355524</v>
      </c>
      <c r="I160" s="113">
        <f>AVERAGE(TableC1!I160:I169)</f>
        <v>0.32119392</v>
      </c>
      <c r="J160" s="111">
        <f>AVERAGE(TableC1!J160:J169)</f>
        <v>528.9062040236201</v>
      </c>
      <c r="K160" s="113">
        <f>AVERAGE(TableC1!K160:K169)</f>
        <v>0.0383465</v>
      </c>
      <c r="L160" s="162">
        <f>AVERAGE(TableC1!L160:L169)</f>
        <v>0.014921947188241491</v>
      </c>
      <c r="M160" s="163">
        <f>AVERAGE(TableC6!B160:B169)</f>
        <v>71.388851</v>
      </c>
      <c r="N160" s="53">
        <f>AVERAGE(TableC6!E160:E169)</f>
        <v>40.871994</v>
      </c>
    </row>
    <row r="161" spans="1:14" ht="15.75" hidden="1">
      <c r="A161" s="45">
        <v>1971</v>
      </c>
      <c r="B161" s="111"/>
      <c r="C161" s="122"/>
      <c r="D161" s="111"/>
      <c r="E161" s="111"/>
      <c r="F161" s="111"/>
      <c r="G161" s="122"/>
      <c r="H161" s="123"/>
      <c r="I161" s="113"/>
      <c r="J161" s="124"/>
      <c r="K161" s="113"/>
      <c r="L161" s="122"/>
      <c r="M161" s="164"/>
      <c r="N161" s="41"/>
    </row>
    <row r="162" spans="1:14" ht="15.75" hidden="1">
      <c r="A162" s="45">
        <v>1972</v>
      </c>
      <c r="B162" s="111"/>
      <c r="C162" s="122"/>
      <c r="D162" s="111"/>
      <c r="E162" s="111"/>
      <c r="F162" s="111"/>
      <c r="G162" s="122"/>
      <c r="H162" s="123"/>
      <c r="I162" s="113"/>
      <c r="J162" s="124"/>
      <c r="K162" s="113"/>
      <c r="L162" s="122"/>
      <c r="M162" s="164"/>
      <c r="N162" s="41"/>
    </row>
    <row r="163" spans="1:14" ht="15.75" hidden="1">
      <c r="A163" s="45">
        <v>1973</v>
      </c>
      <c r="B163" s="111"/>
      <c r="C163" s="122"/>
      <c r="D163" s="111"/>
      <c r="E163" s="111"/>
      <c r="F163" s="111"/>
      <c r="G163" s="122"/>
      <c r="H163" s="123"/>
      <c r="I163" s="113"/>
      <c r="J163" s="124"/>
      <c r="K163" s="113"/>
      <c r="L163" s="122"/>
      <c r="M163" s="164"/>
      <c r="N163" s="41"/>
    </row>
    <row r="164" spans="1:14" ht="15.75" hidden="1">
      <c r="A164" s="45">
        <v>1974</v>
      </c>
      <c r="B164" s="111"/>
      <c r="C164" s="122"/>
      <c r="D164" s="111"/>
      <c r="E164" s="111"/>
      <c r="F164" s="111"/>
      <c r="G164" s="122"/>
      <c r="H164" s="123"/>
      <c r="I164" s="113"/>
      <c r="J164" s="124"/>
      <c r="K164" s="113"/>
      <c r="L164" s="122"/>
      <c r="M164" s="164"/>
      <c r="N164" s="41"/>
    </row>
    <row r="165" spans="1:14" ht="15.75" hidden="1">
      <c r="A165" s="45">
        <v>1975</v>
      </c>
      <c r="B165" s="111"/>
      <c r="C165" s="122"/>
      <c r="D165" s="111"/>
      <c r="E165" s="111"/>
      <c r="F165" s="111"/>
      <c r="G165" s="122"/>
      <c r="H165" s="123"/>
      <c r="I165" s="113"/>
      <c r="J165" s="124"/>
      <c r="K165" s="113"/>
      <c r="L165" s="122"/>
      <c r="M165" s="164"/>
      <c r="N165" s="41"/>
    </row>
    <row r="166" spans="1:14" ht="15.75" hidden="1">
      <c r="A166" s="45">
        <v>1976</v>
      </c>
      <c r="B166" s="111"/>
      <c r="C166" s="122"/>
      <c r="D166" s="111"/>
      <c r="E166" s="111"/>
      <c r="F166" s="111"/>
      <c r="G166" s="122"/>
      <c r="H166" s="123"/>
      <c r="I166" s="113"/>
      <c r="J166" s="124"/>
      <c r="K166" s="113"/>
      <c r="L166" s="122"/>
      <c r="M166" s="164"/>
      <c r="N166" s="41"/>
    </row>
    <row r="167" spans="1:14" ht="15.75" hidden="1">
      <c r="A167" s="45">
        <v>1977</v>
      </c>
      <c r="B167" s="111"/>
      <c r="C167" s="122"/>
      <c r="D167" s="111"/>
      <c r="E167" s="111"/>
      <c r="F167" s="111"/>
      <c r="G167" s="122"/>
      <c r="H167" s="123"/>
      <c r="I167" s="113"/>
      <c r="J167" s="124"/>
      <c r="K167" s="113"/>
      <c r="L167" s="122"/>
      <c r="M167" s="164"/>
      <c r="N167" s="41"/>
    </row>
    <row r="168" spans="1:14" ht="15.75" hidden="1">
      <c r="A168" s="45">
        <v>1978</v>
      </c>
      <c r="B168" s="111"/>
      <c r="C168" s="122"/>
      <c r="D168" s="111"/>
      <c r="E168" s="111"/>
      <c r="F168" s="111"/>
      <c r="G168" s="122"/>
      <c r="H168" s="123"/>
      <c r="I168" s="113"/>
      <c r="J168" s="124"/>
      <c r="K168" s="113"/>
      <c r="L168" s="122"/>
      <c r="M168" s="164"/>
      <c r="N168" s="41"/>
    </row>
    <row r="169" spans="1:14" ht="15.75" hidden="1">
      <c r="A169" s="45">
        <v>1979</v>
      </c>
      <c r="B169" s="111"/>
      <c r="C169" s="122"/>
      <c r="D169" s="111"/>
      <c r="E169" s="111"/>
      <c r="F169" s="111"/>
      <c r="G169" s="122"/>
      <c r="H169" s="123"/>
      <c r="I169" s="113"/>
      <c r="J169" s="124"/>
      <c r="K169" s="113"/>
      <c r="L169" s="122"/>
      <c r="M169" s="164"/>
      <c r="N169" s="41"/>
    </row>
    <row r="170" spans="1:14" ht="15.75">
      <c r="A170" s="45">
        <v>1980</v>
      </c>
      <c r="B170" s="111">
        <f>AVERAGE(TableC1!B170:B179)</f>
        <v>55012.61199999999</v>
      </c>
      <c r="C170" s="162">
        <f>AVERAGE(TableC1!C170:C179)</f>
        <v>0.005096082706945171</v>
      </c>
      <c r="D170" s="111">
        <f>AVERAGE(TableC1!D170:D179)</f>
        <v>776.3014</v>
      </c>
      <c r="E170" s="111">
        <f>AVERAGE(TableC1!E170:E179)</f>
        <v>542.7950000000001</v>
      </c>
      <c r="F170" s="111">
        <f>AVERAGE(TableC1!F170:F179)</f>
        <v>51.054899999999996</v>
      </c>
      <c r="G170" s="162">
        <f>AVERAGE(TableC1!G170:G179)</f>
        <v>0.009870944834512854</v>
      </c>
      <c r="H170" s="111">
        <f>AVERAGE(TableC1!H170:H179)</f>
        <v>38884.221599634606</v>
      </c>
      <c r="I170" s="113">
        <f>AVERAGE(TableC1!I170:I179)</f>
        <v>0.29329399</v>
      </c>
      <c r="J170" s="111">
        <f>AVERAGE(TableC1!J170:J179)</f>
        <v>528.87230950769</v>
      </c>
      <c r="K170" s="113">
        <f>AVERAGE(TableC1!K170:K179)</f>
        <v>0.025615859999999997</v>
      </c>
      <c r="L170" s="162">
        <f>AVERAGE(TableC1!L170:L179)</f>
        <v>0.013614787624706994</v>
      </c>
      <c r="M170" s="163">
        <f>AVERAGE(TableC6!B170:B179)</f>
        <v>72.97603899999999</v>
      </c>
      <c r="N170" s="53">
        <f>AVERAGE(TableC6!E170:E179)</f>
        <v>42.69842</v>
      </c>
    </row>
    <row r="171" spans="1:14" ht="15.75" hidden="1">
      <c r="A171" s="45">
        <v>1981</v>
      </c>
      <c r="B171" s="111"/>
      <c r="C171" s="122"/>
      <c r="D171" s="111"/>
      <c r="E171" s="111"/>
      <c r="F171" s="111"/>
      <c r="G171" s="122"/>
      <c r="H171" s="123"/>
      <c r="I171" s="113"/>
      <c r="J171" s="124"/>
      <c r="K171" s="113"/>
      <c r="L171" s="122"/>
      <c r="M171" s="165"/>
      <c r="N171" s="54"/>
    </row>
    <row r="172" spans="1:14" ht="15.75" hidden="1">
      <c r="A172" s="45">
        <v>1982</v>
      </c>
      <c r="B172" s="111"/>
      <c r="C172" s="122"/>
      <c r="D172" s="111"/>
      <c r="E172" s="111"/>
      <c r="F172" s="111"/>
      <c r="G172" s="122"/>
      <c r="H172" s="123"/>
      <c r="I172" s="113"/>
      <c r="J172" s="124"/>
      <c r="K172" s="113"/>
      <c r="L172" s="122"/>
      <c r="M172" s="165"/>
      <c r="N172" s="54"/>
    </row>
    <row r="173" spans="1:14" ht="15.75" hidden="1">
      <c r="A173" s="45">
        <v>1983</v>
      </c>
      <c r="B173" s="111"/>
      <c r="C173" s="122"/>
      <c r="D173" s="111"/>
      <c r="E173" s="111"/>
      <c r="F173" s="111"/>
      <c r="G173" s="122"/>
      <c r="H173" s="123"/>
      <c r="I173" s="113"/>
      <c r="J173" s="124"/>
      <c r="K173" s="113"/>
      <c r="L173" s="122"/>
      <c r="M173" s="165"/>
      <c r="N173" s="54"/>
    </row>
    <row r="174" spans="1:14" ht="15.75" hidden="1">
      <c r="A174" s="45">
        <v>1984</v>
      </c>
      <c r="B174" s="111"/>
      <c r="C174" s="122"/>
      <c r="D174" s="111"/>
      <c r="E174" s="111"/>
      <c r="F174" s="111"/>
      <c r="G174" s="122"/>
      <c r="H174" s="123"/>
      <c r="I174" s="113"/>
      <c r="J174" s="124"/>
      <c r="K174" s="113"/>
      <c r="L174" s="122"/>
      <c r="M174" s="165"/>
      <c r="N174" s="54"/>
    </row>
    <row r="175" spans="1:14" ht="15.75" hidden="1">
      <c r="A175" s="45">
        <v>1985</v>
      </c>
      <c r="B175" s="111"/>
      <c r="C175" s="122"/>
      <c r="D175" s="111"/>
      <c r="E175" s="111"/>
      <c r="F175" s="111"/>
      <c r="G175" s="122"/>
      <c r="H175" s="123"/>
      <c r="I175" s="113"/>
      <c r="J175" s="124"/>
      <c r="K175" s="113"/>
      <c r="L175" s="122"/>
      <c r="M175" s="165"/>
      <c r="N175" s="54"/>
    </row>
    <row r="176" spans="1:14" ht="15.75" hidden="1">
      <c r="A176" s="45">
        <v>1986</v>
      </c>
      <c r="B176" s="111"/>
      <c r="C176" s="122"/>
      <c r="D176" s="111"/>
      <c r="E176" s="111"/>
      <c r="F176" s="111"/>
      <c r="G176" s="122"/>
      <c r="H176" s="123"/>
      <c r="I176" s="113"/>
      <c r="J176" s="124"/>
      <c r="K176" s="113"/>
      <c r="L176" s="122"/>
      <c r="M176" s="165"/>
      <c r="N176" s="54"/>
    </row>
    <row r="177" spans="1:14" ht="15.75" hidden="1">
      <c r="A177" s="45">
        <v>1987</v>
      </c>
      <c r="B177" s="111"/>
      <c r="C177" s="122"/>
      <c r="D177" s="111"/>
      <c r="E177" s="111"/>
      <c r="F177" s="111"/>
      <c r="G177" s="122"/>
      <c r="H177" s="123"/>
      <c r="I177" s="113"/>
      <c r="J177" s="124"/>
      <c r="K177" s="113"/>
      <c r="L177" s="122"/>
      <c r="M177" s="165"/>
      <c r="N177" s="54"/>
    </row>
    <row r="178" spans="1:14" ht="15.75" hidden="1">
      <c r="A178" s="45">
        <v>1988</v>
      </c>
      <c r="B178" s="111"/>
      <c r="C178" s="122"/>
      <c r="D178" s="111"/>
      <c r="E178" s="111"/>
      <c r="F178" s="111"/>
      <c r="G178" s="122"/>
      <c r="H178" s="123"/>
      <c r="I178" s="113"/>
      <c r="J178" s="124"/>
      <c r="K178" s="113"/>
      <c r="L178" s="122"/>
      <c r="M178" s="165"/>
      <c r="N178" s="54"/>
    </row>
    <row r="179" spans="1:14" ht="15.75" hidden="1">
      <c r="A179" s="45">
        <v>1989</v>
      </c>
      <c r="B179" s="111"/>
      <c r="C179" s="122"/>
      <c r="D179" s="111"/>
      <c r="E179" s="111"/>
      <c r="F179" s="111"/>
      <c r="G179" s="122"/>
      <c r="H179" s="123"/>
      <c r="I179" s="113"/>
      <c r="J179" s="124"/>
      <c r="K179" s="113"/>
      <c r="L179" s="122"/>
      <c r="M179" s="165"/>
      <c r="N179" s="54"/>
    </row>
    <row r="180" spans="1:14" ht="15.75">
      <c r="A180" s="149">
        <v>1990</v>
      </c>
      <c r="B180" s="141">
        <f>AVERAGE(TableC1!B180:B189)</f>
        <v>57606.24500000001</v>
      </c>
      <c r="C180" s="174">
        <f>AVERAGE(TableC1!C180:C189)</f>
        <v>0.003888941753821129</v>
      </c>
      <c r="D180" s="141">
        <f>AVERAGE(TableC1!D180:D189)</f>
        <v>736.1310000000001</v>
      </c>
      <c r="E180" s="141">
        <f>AVERAGE(TableC1!E180:E189)</f>
        <v>529.3919</v>
      </c>
      <c r="F180" s="141">
        <f>AVERAGE(TableC1!F180:F189)</f>
        <v>20.5154</v>
      </c>
      <c r="G180" s="174">
        <f>AVERAGE(TableC1!G180:G189)</f>
        <v>0.009190119569137343</v>
      </c>
      <c r="H180" s="141">
        <f>AVERAGE(TableC1!H180:H189)</f>
        <v>42351.0419803572</v>
      </c>
      <c r="I180" s="144">
        <f>AVERAGE(TableC1!I180:I189)</f>
        <v>0.26489076</v>
      </c>
      <c r="J180" s="141">
        <f>AVERAGE(TableC1!J180:J189)</f>
        <v>520.4487960940401</v>
      </c>
      <c r="K180" s="144">
        <f>AVERAGE(TableC1!K180:K189)</f>
        <v>0.01691493</v>
      </c>
      <c r="L180" s="174">
        <f>AVERAGE(TableC1!L180:L189)</f>
        <v>0.012291322380605218</v>
      </c>
      <c r="M180" s="175">
        <f>AVERAGE(TableC6!B180:B189)</f>
        <v>74.41803000000002</v>
      </c>
      <c r="N180" s="176">
        <f>AVERAGE(TableC6!E180:E189)</f>
        <v>44.455695999999996</v>
      </c>
    </row>
    <row r="181" spans="1:14" ht="15.75" hidden="1">
      <c r="A181" s="45">
        <v>1991</v>
      </c>
      <c r="B181" s="111"/>
      <c r="C181" s="122"/>
      <c r="D181" s="111"/>
      <c r="E181" s="111"/>
      <c r="F181" s="111"/>
      <c r="G181" s="122"/>
      <c r="H181" s="123"/>
      <c r="I181" s="113"/>
      <c r="J181" s="124"/>
      <c r="K181" s="113"/>
      <c r="L181" s="122"/>
      <c r="M181" s="164"/>
      <c r="N181" s="41"/>
    </row>
    <row r="182" spans="1:14" ht="15.75" hidden="1">
      <c r="A182" s="45">
        <v>1992</v>
      </c>
      <c r="B182" s="111"/>
      <c r="C182" s="122"/>
      <c r="D182" s="111"/>
      <c r="E182" s="111"/>
      <c r="F182" s="111"/>
      <c r="G182" s="122"/>
      <c r="H182" s="123"/>
      <c r="I182" s="113"/>
      <c r="J182" s="124"/>
      <c r="K182" s="113"/>
      <c r="L182" s="122"/>
      <c r="M182" s="164"/>
      <c r="N182" s="41"/>
    </row>
    <row r="183" spans="1:14" ht="15.75" hidden="1">
      <c r="A183" s="45">
        <v>1993</v>
      </c>
      <c r="B183" s="111"/>
      <c r="C183" s="122"/>
      <c r="D183" s="111"/>
      <c r="E183" s="111"/>
      <c r="F183" s="111"/>
      <c r="G183" s="122"/>
      <c r="H183" s="123"/>
      <c r="I183" s="113"/>
      <c r="J183" s="124"/>
      <c r="K183" s="113"/>
      <c r="L183" s="122"/>
      <c r="M183" s="164"/>
      <c r="N183" s="41"/>
    </row>
    <row r="184" spans="1:14" ht="15.75" hidden="1">
      <c r="A184" s="45">
        <v>1994</v>
      </c>
      <c r="B184" s="111"/>
      <c r="C184" s="122"/>
      <c r="D184" s="111"/>
      <c r="E184" s="111"/>
      <c r="F184" s="111"/>
      <c r="G184" s="122"/>
      <c r="H184" s="123"/>
      <c r="I184" s="113"/>
      <c r="J184" s="124"/>
      <c r="K184" s="113"/>
      <c r="L184" s="122"/>
      <c r="M184" s="164"/>
      <c r="N184" s="41"/>
    </row>
    <row r="185" spans="1:14" ht="15.75" hidden="1">
      <c r="A185" s="45">
        <v>1995</v>
      </c>
      <c r="B185" s="111"/>
      <c r="C185" s="122"/>
      <c r="D185" s="111"/>
      <c r="E185" s="111"/>
      <c r="F185" s="111"/>
      <c r="G185" s="122"/>
      <c r="H185" s="123"/>
      <c r="I185" s="113"/>
      <c r="J185" s="124"/>
      <c r="K185" s="113"/>
      <c r="L185" s="122"/>
      <c r="M185" s="164"/>
      <c r="N185" s="41"/>
    </row>
    <row r="186" spans="1:14" ht="15.75" hidden="1">
      <c r="A186" s="45">
        <v>1996</v>
      </c>
      <c r="B186" s="111"/>
      <c r="C186" s="122"/>
      <c r="D186" s="111"/>
      <c r="E186" s="111"/>
      <c r="F186" s="111"/>
      <c r="G186" s="122"/>
      <c r="H186" s="123"/>
      <c r="I186" s="113"/>
      <c r="J186" s="124"/>
      <c r="K186" s="113"/>
      <c r="L186" s="122"/>
      <c r="M186" s="164"/>
      <c r="N186" s="41"/>
    </row>
    <row r="187" spans="1:14" ht="15.75" hidden="1">
      <c r="A187" s="45">
        <v>1997</v>
      </c>
      <c r="B187" s="111"/>
      <c r="C187" s="122"/>
      <c r="D187" s="111"/>
      <c r="E187" s="111"/>
      <c r="F187" s="111"/>
      <c r="G187" s="122"/>
      <c r="H187" s="123"/>
      <c r="I187" s="113"/>
      <c r="J187" s="124"/>
      <c r="K187" s="113"/>
      <c r="L187" s="122"/>
      <c r="M187" s="164"/>
      <c r="N187" s="41"/>
    </row>
    <row r="188" spans="1:14" ht="15.75" hidden="1">
      <c r="A188" s="45">
        <f aca="true" t="shared" si="3" ref="A188:A219">A187+1</f>
        <v>1998</v>
      </c>
      <c r="B188" s="111"/>
      <c r="C188" s="122"/>
      <c r="D188" s="111"/>
      <c r="E188" s="111"/>
      <c r="F188" s="111"/>
      <c r="G188" s="122"/>
      <c r="H188" s="123"/>
      <c r="I188" s="113"/>
      <c r="J188" s="124"/>
      <c r="K188" s="113"/>
      <c r="L188" s="122"/>
      <c r="M188" s="164"/>
      <c r="N188" s="41"/>
    </row>
    <row r="189" spans="1:14" ht="15.75" hidden="1">
      <c r="A189" s="45">
        <f t="shared" si="3"/>
        <v>1999</v>
      </c>
      <c r="B189" s="111"/>
      <c r="C189" s="122"/>
      <c r="D189" s="111"/>
      <c r="E189" s="111"/>
      <c r="F189" s="111"/>
      <c r="G189" s="122"/>
      <c r="H189" s="123"/>
      <c r="I189" s="113"/>
      <c r="J189" s="124"/>
      <c r="K189" s="113"/>
      <c r="L189" s="122"/>
      <c r="M189" s="164"/>
      <c r="N189" s="41"/>
    </row>
    <row r="190" spans="1:14" ht="15.75">
      <c r="A190" s="45">
        <f t="shared" si="3"/>
        <v>2000</v>
      </c>
      <c r="B190" s="111">
        <f>AVERAGE(TableC1!B190:B199)</f>
        <v>60584.473</v>
      </c>
      <c r="C190" s="162">
        <f>AVERAGE(TableC1!C190:C199)</f>
        <v>0.006109664769260825</v>
      </c>
      <c r="D190" s="111">
        <f>AVERAGE(TableC1!D190:D199)</f>
        <v>768.3306</v>
      </c>
      <c r="E190" s="111">
        <f>AVERAGE(TableC1!E190:E199)</f>
        <v>532.6394</v>
      </c>
      <c r="F190" s="111">
        <f>AVERAGE(TableC1!F190:F199)</f>
        <v>127.05239999999999</v>
      </c>
      <c r="G190" s="162">
        <f>AVERAGE(TableC1!G190:G199)</f>
        <v>0.008794046383063471</v>
      </c>
      <c r="H190" s="111">
        <f>AVERAGE(TableC1!H190:H199)</f>
        <v>45456.928207540805</v>
      </c>
      <c r="I190" s="113">
        <f>AVERAGE(TableC1!I190:I199)</f>
        <v>0.24975337</v>
      </c>
      <c r="J190" s="111">
        <f>AVERAGE(TableC1!J190:J199)</f>
        <v>526.3225045971201</v>
      </c>
      <c r="K190" s="113">
        <f>AVERAGE(TableC1!K190:K199)</f>
        <v>0.01186705</v>
      </c>
      <c r="L190" s="162">
        <f>AVERAGE(TableC1!L190:L199)</f>
        <v>0.01158315711641757</v>
      </c>
      <c r="M190" s="163">
        <f>AVERAGE(TableC6!B190:B199)</f>
        <v>76.00747000000001</v>
      </c>
      <c r="N190" s="53">
        <f>AVERAGE(TableC6!E190:E199)</f>
        <v>46.402583</v>
      </c>
    </row>
    <row r="191" spans="1:14" ht="15.75" hidden="1">
      <c r="A191" s="45">
        <f t="shared" si="3"/>
        <v>2001</v>
      </c>
      <c r="B191" s="111"/>
      <c r="C191" s="122"/>
      <c r="D191" s="111"/>
      <c r="E191" s="111"/>
      <c r="F191" s="111"/>
      <c r="G191" s="122"/>
      <c r="H191" s="123"/>
      <c r="I191" s="113"/>
      <c r="J191" s="124"/>
      <c r="K191" s="113"/>
      <c r="L191" s="122"/>
      <c r="M191" s="165"/>
      <c r="N191" s="54"/>
    </row>
    <row r="192" spans="1:14" ht="15.75" hidden="1">
      <c r="A192" s="45">
        <f t="shared" si="3"/>
        <v>2002</v>
      </c>
      <c r="B192" s="111"/>
      <c r="C192" s="122"/>
      <c r="D192" s="111"/>
      <c r="E192" s="111"/>
      <c r="F192" s="111"/>
      <c r="G192" s="122"/>
      <c r="H192" s="123"/>
      <c r="I192" s="113"/>
      <c r="J192" s="124"/>
      <c r="K192" s="113"/>
      <c r="L192" s="122"/>
      <c r="M192" s="165"/>
      <c r="N192" s="54"/>
    </row>
    <row r="193" spans="1:14" ht="15.75" hidden="1">
      <c r="A193" s="45">
        <f t="shared" si="3"/>
        <v>2003</v>
      </c>
      <c r="B193" s="111"/>
      <c r="C193" s="122"/>
      <c r="D193" s="111"/>
      <c r="E193" s="111"/>
      <c r="F193" s="111"/>
      <c r="G193" s="122"/>
      <c r="H193" s="123"/>
      <c r="I193" s="113"/>
      <c r="J193" s="124"/>
      <c r="K193" s="113"/>
      <c r="L193" s="122"/>
      <c r="M193" s="165"/>
      <c r="N193" s="54"/>
    </row>
    <row r="194" spans="1:14" ht="15.75" hidden="1">
      <c r="A194" s="45">
        <f t="shared" si="3"/>
        <v>2004</v>
      </c>
      <c r="B194" s="111"/>
      <c r="C194" s="122"/>
      <c r="D194" s="111"/>
      <c r="E194" s="111"/>
      <c r="F194" s="111"/>
      <c r="G194" s="122"/>
      <c r="H194" s="123"/>
      <c r="I194" s="113"/>
      <c r="J194" s="124"/>
      <c r="K194" s="113"/>
      <c r="L194" s="122"/>
      <c r="M194" s="165"/>
      <c r="N194" s="54"/>
    </row>
    <row r="195" spans="1:14" ht="15.75" hidden="1">
      <c r="A195" s="45">
        <f t="shared" si="3"/>
        <v>2005</v>
      </c>
      <c r="B195" s="111"/>
      <c r="C195" s="122"/>
      <c r="D195" s="111"/>
      <c r="E195" s="111"/>
      <c r="F195" s="111"/>
      <c r="G195" s="122"/>
      <c r="H195" s="123"/>
      <c r="I195" s="113"/>
      <c r="J195" s="124"/>
      <c r="K195" s="113"/>
      <c r="L195" s="122"/>
      <c r="M195" s="165"/>
      <c r="N195" s="54"/>
    </row>
    <row r="196" spans="1:14" ht="15.75" hidden="1">
      <c r="A196" s="45">
        <f t="shared" si="3"/>
        <v>2006</v>
      </c>
      <c r="B196" s="111"/>
      <c r="C196" s="122"/>
      <c r="D196" s="111"/>
      <c r="E196" s="111"/>
      <c r="F196" s="111"/>
      <c r="G196" s="122"/>
      <c r="H196" s="123"/>
      <c r="I196" s="113"/>
      <c r="J196" s="124"/>
      <c r="K196" s="113"/>
      <c r="L196" s="122"/>
      <c r="M196" s="165"/>
      <c r="N196" s="54"/>
    </row>
    <row r="197" spans="1:14" ht="15.75" hidden="1">
      <c r="A197" s="45">
        <f t="shared" si="3"/>
        <v>2007</v>
      </c>
      <c r="B197" s="111"/>
      <c r="C197" s="122"/>
      <c r="D197" s="111"/>
      <c r="E197" s="111"/>
      <c r="F197" s="111"/>
      <c r="G197" s="122"/>
      <c r="H197" s="123"/>
      <c r="I197" s="113"/>
      <c r="J197" s="124"/>
      <c r="K197" s="113"/>
      <c r="L197" s="122"/>
      <c r="M197" s="165"/>
      <c r="N197" s="54"/>
    </row>
    <row r="198" spans="1:14" ht="15.75" hidden="1">
      <c r="A198" s="45">
        <f t="shared" si="3"/>
        <v>2008</v>
      </c>
      <c r="B198" s="111"/>
      <c r="C198" s="122"/>
      <c r="D198" s="111"/>
      <c r="E198" s="111"/>
      <c r="F198" s="111"/>
      <c r="G198" s="122"/>
      <c r="H198" s="123"/>
      <c r="I198" s="113"/>
      <c r="J198" s="124"/>
      <c r="K198" s="113"/>
      <c r="L198" s="122"/>
      <c r="M198" s="165"/>
      <c r="N198" s="54"/>
    </row>
    <row r="199" spans="1:14" ht="15.75" hidden="1">
      <c r="A199" s="45">
        <f t="shared" si="3"/>
        <v>2009</v>
      </c>
      <c r="B199" s="111"/>
      <c r="C199" s="122"/>
      <c r="D199" s="111"/>
      <c r="E199" s="111"/>
      <c r="F199" s="111"/>
      <c r="G199" s="122"/>
      <c r="H199" s="123"/>
      <c r="I199" s="113"/>
      <c r="J199" s="124"/>
      <c r="K199" s="113"/>
      <c r="L199" s="122"/>
      <c r="M199" s="165"/>
      <c r="N199" s="54"/>
    </row>
    <row r="200" spans="1:14" ht="15.75">
      <c r="A200" s="45">
        <f t="shared" si="3"/>
        <v>2010</v>
      </c>
      <c r="B200" s="111">
        <f>AVERAGE(TableC1!B200:B209)</f>
        <v>63743.115999999995</v>
      </c>
      <c r="C200" s="162">
        <f>AVERAGE(TableC1!C200:C209)</f>
        <v>0.00434626872578745</v>
      </c>
      <c r="D200" s="111">
        <f>AVERAGE(TableC1!D200:D209)</f>
        <v>749.7142</v>
      </c>
      <c r="E200" s="111">
        <f>AVERAGE(TableC1!E200:E209)</f>
        <v>582.1868000000001</v>
      </c>
      <c r="F200" s="111">
        <f>AVERAGE(TableC1!F200:F209)</f>
        <v>101.40950000000001</v>
      </c>
      <c r="G200" s="162">
        <f>AVERAGE(TableC1!G200:G209)</f>
        <v>0.009131683863318498</v>
      </c>
      <c r="H200" s="111">
        <f>AVERAGE(TableC1!H200:H209)</f>
        <v>48422.70619063561</v>
      </c>
      <c r="I200" s="113">
        <f>AVERAGE(TableC1!I200:I209)</f>
        <v>0.24036496000000002</v>
      </c>
      <c r="J200" s="111">
        <f>AVERAGE(TableC1!J200:J209)</f>
        <v>577.4360895597199</v>
      </c>
      <c r="K200" s="113">
        <f>AVERAGE(TableC1!K200:K209)</f>
        <v>0.008181550000000001</v>
      </c>
      <c r="L200" s="162">
        <f>AVERAGE(TableC1!L200:L209)</f>
        <v>0.01192261305034149</v>
      </c>
      <c r="M200" s="163">
        <f>AVERAGE(TableC6!B200:B209)</f>
        <v>78.009685</v>
      </c>
      <c r="N200" s="53">
        <f>AVERAGE(TableC6!E200:E209)</f>
        <v>48.810143000000004</v>
      </c>
    </row>
    <row r="201" spans="1:14" ht="15.75" hidden="1">
      <c r="A201" s="45">
        <f t="shared" si="3"/>
        <v>2011</v>
      </c>
      <c r="B201" s="111"/>
      <c r="C201" s="122"/>
      <c r="D201" s="111"/>
      <c r="E201" s="111"/>
      <c r="F201" s="111"/>
      <c r="G201" s="122"/>
      <c r="H201" s="123"/>
      <c r="I201" s="113"/>
      <c r="J201" s="124"/>
      <c r="K201" s="113"/>
      <c r="L201" s="122"/>
      <c r="M201" s="164"/>
      <c r="N201" s="41"/>
    </row>
    <row r="202" spans="1:14" ht="15.75" hidden="1">
      <c r="A202" s="45">
        <f t="shared" si="3"/>
        <v>2012</v>
      </c>
      <c r="B202" s="111"/>
      <c r="C202" s="122"/>
      <c r="D202" s="111"/>
      <c r="E202" s="111"/>
      <c r="F202" s="111"/>
      <c r="G202" s="122"/>
      <c r="H202" s="123"/>
      <c r="I202" s="113"/>
      <c r="J202" s="124"/>
      <c r="K202" s="113"/>
      <c r="L202" s="122"/>
      <c r="M202" s="164"/>
      <c r="N202" s="41"/>
    </row>
    <row r="203" spans="1:14" ht="15.75" hidden="1">
      <c r="A203" s="45">
        <f t="shared" si="3"/>
        <v>2013</v>
      </c>
      <c r="B203" s="111"/>
      <c r="C203" s="122"/>
      <c r="D203" s="111"/>
      <c r="E203" s="111"/>
      <c r="F203" s="111"/>
      <c r="G203" s="122"/>
      <c r="H203" s="123"/>
      <c r="I203" s="113"/>
      <c r="J203" s="124"/>
      <c r="K203" s="113"/>
      <c r="L203" s="122"/>
      <c r="M203" s="164"/>
      <c r="N203" s="41"/>
    </row>
    <row r="204" spans="1:14" ht="15.75" hidden="1">
      <c r="A204" s="45">
        <f t="shared" si="3"/>
        <v>2014</v>
      </c>
      <c r="B204" s="111"/>
      <c r="C204" s="122"/>
      <c r="D204" s="111"/>
      <c r="E204" s="111"/>
      <c r="F204" s="111"/>
      <c r="G204" s="122"/>
      <c r="H204" s="123"/>
      <c r="I204" s="113"/>
      <c r="J204" s="124"/>
      <c r="K204" s="113"/>
      <c r="L204" s="122"/>
      <c r="M204" s="164"/>
      <c r="N204" s="41"/>
    </row>
    <row r="205" spans="1:14" ht="15.75" hidden="1">
      <c r="A205" s="45">
        <f t="shared" si="3"/>
        <v>2015</v>
      </c>
      <c r="B205" s="111"/>
      <c r="C205" s="122"/>
      <c r="D205" s="111"/>
      <c r="E205" s="111"/>
      <c r="F205" s="111"/>
      <c r="G205" s="122"/>
      <c r="H205" s="123"/>
      <c r="I205" s="113"/>
      <c r="J205" s="124"/>
      <c r="K205" s="113"/>
      <c r="L205" s="122"/>
      <c r="M205" s="164"/>
      <c r="N205" s="41"/>
    </row>
    <row r="206" spans="1:14" ht="15.75" hidden="1">
      <c r="A206" s="45">
        <f t="shared" si="3"/>
        <v>2016</v>
      </c>
      <c r="B206" s="111"/>
      <c r="C206" s="122"/>
      <c r="D206" s="111"/>
      <c r="E206" s="111"/>
      <c r="F206" s="111"/>
      <c r="G206" s="122"/>
      <c r="H206" s="123"/>
      <c r="I206" s="113"/>
      <c r="J206" s="124"/>
      <c r="K206" s="113"/>
      <c r="L206" s="122"/>
      <c r="M206" s="164"/>
      <c r="N206" s="41"/>
    </row>
    <row r="207" spans="1:14" ht="15.75" hidden="1">
      <c r="A207" s="45">
        <f t="shared" si="3"/>
        <v>2017</v>
      </c>
      <c r="B207" s="111"/>
      <c r="C207" s="122"/>
      <c r="D207" s="111"/>
      <c r="E207" s="111"/>
      <c r="F207" s="111"/>
      <c r="G207" s="122"/>
      <c r="H207" s="123"/>
      <c r="I207" s="113"/>
      <c r="J207" s="124"/>
      <c r="K207" s="113"/>
      <c r="L207" s="122"/>
      <c r="M207" s="164"/>
      <c r="N207" s="41"/>
    </row>
    <row r="208" spans="1:14" ht="15.75" hidden="1">
      <c r="A208" s="45">
        <f t="shared" si="3"/>
        <v>2018</v>
      </c>
      <c r="B208" s="111"/>
      <c r="C208" s="122"/>
      <c r="D208" s="111"/>
      <c r="E208" s="111"/>
      <c r="F208" s="111"/>
      <c r="G208" s="122"/>
      <c r="H208" s="123"/>
      <c r="I208" s="113"/>
      <c r="J208" s="124"/>
      <c r="K208" s="113"/>
      <c r="L208" s="122"/>
      <c r="M208" s="164"/>
      <c r="N208" s="41"/>
    </row>
    <row r="209" spans="1:14" ht="15.75" hidden="1">
      <c r="A209" s="45">
        <f t="shared" si="3"/>
        <v>2019</v>
      </c>
      <c r="B209" s="111"/>
      <c r="C209" s="122"/>
      <c r="D209" s="111"/>
      <c r="E209" s="111"/>
      <c r="F209" s="111"/>
      <c r="G209" s="122"/>
      <c r="H209" s="123"/>
      <c r="I209" s="113"/>
      <c r="J209" s="124"/>
      <c r="K209" s="113"/>
      <c r="L209" s="122"/>
      <c r="M209" s="164"/>
      <c r="N209" s="41"/>
    </row>
    <row r="210" spans="1:14" ht="15.75">
      <c r="A210" s="45">
        <f t="shared" si="3"/>
        <v>2020</v>
      </c>
      <c r="B210" s="111">
        <f>AVERAGE(TableC1!B210:B219)</f>
        <v>66187.513</v>
      </c>
      <c r="C210" s="162">
        <f>AVERAGE(TableC1!C210:C219)</f>
        <v>0.0034173540705899398</v>
      </c>
      <c r="D210" s="111">
        <f>AVERAGE(TableC1!D210:D219)</f>
        <v>741.483</v>
      </c>
      <c r="E210" s="111">
        <f>AVERAGE(TableC1!E210:E219)</f>
        <v>620.2302999999999</v>
      </c>
      <c r="F210" s="111">
        <f>AVERAGE(TableC1!F210:F219)</f>
        <v>101.412</v>
      </c>
      <c r="G210" s="162">
        <f>AVERAGE(TableC1!G210:G219)</f>
        <v>0.009370468266774803</v>
      </c>
      <c r="H210" s="111">
        <f>AVERAGE(TableC1!H210:H219)</f>
        <v>50869.593605846196</v>
      </c>
      <c r="I210" s="113">
        <f>AVERAGE(TableC1!I210:I219)</f>
        <v>0.23146483</v>
      </c>
      <c r="J210" s="111">
        <f>AVERAGE(TableC1!J210:J219)</f>
        <v>616.52129305564</v>
      </c>
      <c r="K210" s="113">
        <f>AVERAGE(TableC1!K210:K219)</f>
        <v>0.00598702</v>
      </c>
      <c r="L210" s="162">
        <f>AVERAGE(TableC1!L210:L219)</f>
        <v>0.01211967086295038</v>
      </c>
      <c r="M210" s="163">
        <f>AVERAGE(TableC6!B210:B219)</f>
        <v>79.77935800000002</v>
      </c>
      <c r="N210" s="53">
        <f>AVERAGE(TableC6!E210:E219)</f>
        <v>50.953618000000006</v>
      </c>
    </row>
    <row r="211" spans="1:14" ht="15.75" hidden="1">
      <c r="A211" s="45">
        <f t="shared" si="3"/>
        <v>2021</v>
      </c>
      <c r="B211" s="111"/>
      <c r="C211" s="122"/>
      <c r="D211" s="111"/>
      <c r="E211" s="111"/>
      <c r="F211" s="111"/>
      <c r="G211" s="122"/>
      <c r="H211" s="123"/>
      <c r="I211" s="113"/>
      <c r="J211" s="124"/>
      <c r="K211" s="113"/>
      <c r="L211" s="122"/>
      <c r="M211" s="165"/>
      <c r="N211" s="54"/>
    </row>
    <row r="212" spans="1:14" ht="15.75" hidden="1">
      <c r="A212" s="45">
        <f t="shared" si="3"/>
        <v>2022</v>
      </c>
      <c r="B212" s="111"/>
      <c r="C212" s="122"/>
      <c r="D212" s="111"/>
      <c r="E212" s="111"/>
      <c r="F212" s="111"/>
      <c r="G212" s="122"/>
      <c r="H212" s="123"/>
      <c r="I212" s="113"/>
      <c r="J212" s="124"/>
      <c r="K212" s="113"/>
      <c r="L212" s="122"/>
      <c r="M212" s="165"/>
      <c r="N212" s="54"/>
    </row>
    <row r="213" spans="1:14" ht="15.75" hidden="1">
      <c r="A213" s="45">
        <f t="shared" si="3"/>
        <v>2023</v>
      </c>
      <c r="B213" s="111"/>
      <c r="C213" s="122"/>
      <c r="D213" s="111"/>
      <c r="E213" s="111"/>
      <c r="F213" s="111"/>
      <c r="G213" s="122"/>
      <c r="H213" s="123"/>
      <c r="I213" s="113"/>
      <c r="J213" s="124"/>
      <c r="K213" s="113"/>
      <c r="L213" s="122"/>
      <c r="M213" s="165"/>
      <c r="N213" s="54"/>
    </row>
    <row r="214" spans="1:14" ht="15.75" hidden="1">
      <c r="A214" s="45">
        <f t="shared" si="3"/>
        <v>2024</v>
      </c>
      <c r="B214" s="111"/>
      <c r="C214" s="122"/>
      <c r="D214" s="111"/>
      <c r="E214" s="111"/>
      <c r="F214" s="111"/>
      <c r="G214" s="122"/>
      <c r="H214" s="123"/>
      <c r="I214" s="113"/>
      <c r="J214" s="124"/>
      <c r="K214" s="113"/>
      <c r="L214" s="122"/>
      <c r="M214" s="165"/>
      <c r="N214" s="54"/>
    </row>
    <row r="215" spans="1:14" ht="15.75" hidden="1">
      <c r="A215" s="45">
        <f t="shared" si="3"/>
        <v>2025</v>
      </c>
      <c r="B215" s="111"/>
      <c r="C215" s="122"/>
      <c r="D215" s="111"/>
      <c r="E215" s="111"/>
      <c r="F215" s="111"/>
      <c r="G215" s="122"/>
      <c r="H215" s="123"/>
      <c r="I215" s="113"/>
      <c r="J215" s="124"/>
      <c r="K215" s="113"/>
      <c r="L215" s="122"/>
      <c r="M215" s="165"/>
      <c r="N215" s="54"/>
    </row>
    <row r="216" spans="1:14" ht="15.75" hidden="1">
      <c r="A216" s="45">
        <f t="shared" si="3"/>
        <v>2026</v>
      </c>
      <c r="B216" s="111"/>
      <c r="C216" s="122"/>
      <c r="D216" s="111"/>
      <c r="E216" s="111"/>
      <c r="F216" s="111"/>
      <c r="G216" s="122"/>
      <c r="H216" s="123"/>
      <c r="I216" s="113"/>
      <c r="J216" s="124"/>
      <c r="K216" s="113"/>
      <c r="L216" s="122"/>
      <c r="M216" s="165"/>
      <c r="N216" s="54"/>
    </row>
    <row r="217" spans="1:14" ht="15.75" hidden="1">
      <c r="A217" s="45">
        <f t="shared" si="3"/>
        <v>2027</v>
      </c>
      <c r="B217" s="111"/>
      <c r="C217" s="122"/>
      <c r="D217" s="111"/>
      <c r="E217" s="111"/>
      <c r="F217" s="111"/>
      <c r="G217" s="122"/>
      <c r="H217" s="123"/>
      <c r="I217" s="113"/>
      <c r="J217" s="124"/>
      <c r="K217" s="113"/>
      <c r="L217" s="122"/>
      <c r="M217" s="165"/>
      <c r="N217" s="54"/>
    </row>
    <row r="218" spans="1:14" ht="15.75" hidden="1">
      <c r="A218" s="45">
        <f t="shared" si="3"/>
        <v>2028</v>
      </c>
      <c r="B218" s="111"/>
      <c r="C218" s="122"/>
      <c r="D218" s="111"/>
      <c r="E218" s="111"/>
      <c r="F218" s="111"/>
      <c r="G218" s="122"/>
      <c r="H218" s="123"/>
      <c r="I218" s="113"/>
      <c r="J218" s="124"/>
      <c r="K218" s="113"/>
      <c r="L218" s="122"/>
      <c r="M218" s="165"/>
      <c r="N218" s="54"/>
    </row>
    <row r="219" spans="1:14" ht="15.75" hidden="1">
      <c r="A219" s="45">
        <f t="shared" si="3"/>
        <v>2029</v>
      </c>
      <c r="B219" s="111"/>
      <c r="C219" s="122"/>
      <c r="D219" s="111"/>
      <c r="E219" s="111"/>
      <c r="F219" s="111"/>
      <c r="G219" s="122"/>
      <c r="H219" s="123"/>
      <c r="I219" s="113"/>
      <c r="J219" s="124"/>
      <c r="K219" s="113"/>
      <c r="L219" s="122"/>
      <c r="M219" s="165"/>
      <c r="N219" s="54"/>
    </row>
    <row r="220" spans="1:14" ht="15.75">
      <c r="A220" s="45">
        <f aca="true" t="shared" si="4" ref="A220:A251">A219+1</f>
        <v>2030</v>
      </c>
      <c r="B220" s="111">
        <f>AVERAGE(TableC1!B220:B229)</f>
        <v>68279.014</v>
      </c>
      <c r="C220" s="162">
        <f>AVERAGE(TableC1!C220:C229)</f>
        <v>0.0027844760885807228</v>
      </c>
      <c r="D220" s="111">
        <f>AVERAGE(TableC1!D220:D229)</f>
        <v>755.2128</v>
      </c>
      <c r="E220" s="111">
        <f>AVERAGE(TableC1!E220:E229)</f>
        <v>674.6647</v>
      </c>
      <c r="F220" s="111">
        <f>AVERAGE(TableC1!F220:F229)</f>
        <v>101.41369999999999</v>
      </c>
      <c r="G220" s="162">
        <f>AVERAGE(TableC1!G220:G229)</f>
        <v>0.009878669125276057</v>
      </c>
      <c r="H220" s="111">
        <f>AVERAGE(TableC1!H220:H229)</f>
        <v>53056.6698979315</v>
      </c>
      <c r="I220" s="113">
        <f>AVERAGE(TableC1!I220:I229)</f>
        <v>0.22295519000000003</v>
      </c>
      <c r="J220" s="111">
        <f>AVERAGE(TableC1!J220:J229)</f>
        <v>671.7613962903799</v>
      </c>
      <c r="K220" s="113">
        <f>AVERAGE(TableC1!K220:K229)</f>
        <v>0.00432084</v>
      </c>
      <c r="L220" s="162">
        <f>AVERAGE(TableC1!L220:L229)</f>
        <v>0.012657687984886503</v>
      </c>
      <c r="M220" s="163">
        <f>AVERAGE(TableC6!B220:B229)</f>
        <v>81.384536</v>
      </c>
      <c r="N220" s="53">
        <f>AVERAGE(TableC6!E220:E229)</f>
        <v>52.619263000000004</v>
      </c>
    </row>
    <row r="221" spans="1:14" ht="15.75" hidden="1">
      <c r="A221" s="45">
        <f t="shared" si="4"/>
        <v>2031</v>
      </c>
      <c r="B221" s="111"/>
      <c r="C221" s="122"/>
      <c r="D221" s="111"/>
      <c r="E221" s="111"/>
      <c r="F221" s="111"/>
      <c r="G221" s="122"/>
      <c r="H221" s="123"/>
      <c r="I221" s="113"/>
      <c r="J221" s="124"/>
      <c r="K221" s="113"/>
      <c r="L221" s="122"/>
      <c r="M221" s="164"/>
      <c r="N221" s="41"/>
    </row>
    <row r="222" spans="1:14" ht="15.75" hidden="1">
      <c r="A222" s="45">
        <f t="shared" si="4"/>
        <v>2032</v>
      </c>
      <c r="B222" s="111"/>
      <c r="C222" s="122"/>
      <c r="D222" s="111"/>
      <c r="E222" s="111"/>
      <c r="F222" s="111"/>
      <c r="G222" s="122"/>
      <c r="H222" s="123"/>
      <c r="I222" s="113"/>
      <c r="J222" s="124"/>
      <c r="K222" s="113"/>
      <c r="L222" s="122"/>
      <c r="M222" s="164"/>
      <c r="N222" s="41"/>
    </row>
    <row r="223" spans="1:14" ht="15.75" hidden="1">
      <c r="A223" s="45">
        <f t="shared" si="4"/>
        <v>2033</v>
      </c>
      <c r="B223" s="111"/>
      <c r="C223" s="122"/>
      <c r="D223" s="111"/>
      <c r="E223" s="111"/>
      <c r="F223" s="111"/>
      <c r="G223" s="122"/>
      <c r="H223" s="123"/>
      <c r="I223" s="113"/>
      <c r="J223" s="124"/>
      <c r="K223" s="113"/>
      <c r="L223" s="122"/>
      <c r="M223" s="164"/>
      <c r="N223" s="41"/>
    </row>
    <row r="224" spans="1:14" ht="15.75" hidden="1">
      <c r="A224" s="45">
        <f t="shared" si="4"/>
        <v>2034</v>
      </c>
      <c r="B224" s="111"/>
      <c r="C224" s="122"/>
      <c r="D224" s="111"/>
      <c r="E224" s="111"/>
      <c r="F224" s="111"/>
      <c r="G224" s="122"/>
      <c r="H224" s="123"/>
      <c r="I224" s="113"/>
      <c r="J224" s="124"/>
      <c r="K224" s="113"/>
      <c r="L224" s="122"/>
      <c r="M224" s="164"/>
      <c r="N224" s="41"/>
    </row>
    <row r="225" spans="1:14" ht="15.75" hidden="1">
      <c r="A225" s="45">
        <f t="shared" si="4"/>
        <v>2035</v>
      </c>
      <c r="B225" s="111"/>
      <c r="C225" s="122"/>
      <c r="D225" s="111"/>
      <c r="E225" s="111"/>
      <c r="F225" s="111"/>
      <c r="G225" s="122"/>
      <c r="H225" s="123"/>
      <c r="I225" s="113"/>
      <c r="J225" s="124"/>
      <c r="K225" s="113"/>
      <c r="L225" s="122"/>
      <c r="M225" s="164"/>
      <c r="N225" s="41"/>
    </row>
    <row r="226" spans="1:14" ht="15.75" hidden="1">
      <c r="A226" s="45">
        <f t="shared" si="4"/>
        <v>2036</v>
      </c>
      <c r="B226" s="111"/>
      <c r="C226" s="122"/>
      <c r="D226" s="111"/>
      <c r="E226" s="111"/>
      <c r="F226" s="111"/>
      <c r="G226" s="122"/>
      <c r="H226" s="123"/>
      <c r="I226" s="113"/>
      <c r="J226" s="124"/>
      <c r="K226" s="113"/>
      <c r="L226" s="122"/>
      <c r="M226" s="164"/>
      <c r="N226" s="41"/>
    </row>
    <row r="227" spans="1:14" ht="15.75" hidden="1">
      <c r="A227" s="45">
        <f t="shared" si="4"/>
        <v>2037</v>
      </c>
      <c r="B227" s="111"/>
      <c r="C227" s="122"/>
      <c r="D227" s="111"/>
      <c r="E227" s="111"/>
      <c r="F227" s="111"/>
      <c r="G227" s="122"/>
      <c r="H227" s="123"/>
      <c r="I227" s="113"/>
      <c r="J227" s="124"/>
      <c r="K227" s="113"/>
      <c r="L227" s="122"/>
      <c r="M227" s="164"/>
      <c r="N227" s="41"/>
    </row>
    <row r="228" spans="1:14" ht="15.75" hidden="1">
      <c r="A228" s="45">
        <f t="shared" si="4"/>
        <v>2038</v>
      </c>
      <c r="B228" s="111"/>
      <c r="C228" s="122"/>
      <c r="D228" s="111"/>
      <c r="E228" s="111"/>
      <c r="F228" s="111"/>
      <c r="G228" s="122"/>
      <c r="H228" s="123"/>
      <c r="I228" s="113"/>
      <c r="J228" s="124"/>
      <c r="K228" s="113"/>
      <c r="L228" s="122"/>
      <c r="M228" s="164"/>
      <c r="N228" s="41"/>
    </row>
    <row r="229" spans="1:14" ht="15.75" hidden="1">
      <c r="A229" s="45">
        <f t="shared" si="4"/>
        <v>2039</v>
      </c>
      <c r="B229" s="111"/>
      <c r="C229" s="122"/>
      <c r="D229" s="111"/>
      <c r="E229" s="111"/>
      <c r="F229" s="111"/>
      <c r="G229" s="122"/>
      <c r="H229" s="123"/>
      <c r="I229" s="113"/>
      <c r="J229" s="124"/>
      <c r="K229" s="113"/>
      <c r="L229" s="122"/>
      <c r="M229" s="164"/>
      <c r="N229" s="41"/>
    </row>
    <row r="230" spans="1:14" ht="15.75">
      <c r="A230" s="45">
        <f t="shared" si="4"/>
        <v>2040</v>
      </c>
      <c r="B230" s="111">
        <f>AVERAGE(TableC1!B230:B239)</f>
        <v>69686.715</v>
      </c>
      <c r="C230" s="162">
        <f>AVERAGE(TableC1!C230:C239)</f>
        <v>0.001453030685580492</v>
      </c>
      <c r="D230" s="111">
        <f>AVERAGE(TableC1!D230:D239)</f>
        <v>751.1726</v>
      </c>
      <c r="E230" s="111">
        <f>AVERAGE(TableC1!E230:E239)</f>
        <v>758.1297000000001</v>
      </c>
      <c r="F230" s="111">
        <f>AVERAGE(TableC1!F230:F239)</f>
        <v>101.41</v>
      </c>
      <c r="G230" s="162">
        <f>AVERAGE(TableC1!G230:G239)</f>
        <v>0.010878460525378561</v>
      </c>
      <c r="H230" s="111">
        <f>AVERAGE(TableC1!H230:H239)</f>
        <v>54350.182408165594</v>
      </c>
      <c r="I230" s="113">
        <f>AVERAGE(TableC1!I230:I239)</f>
        <v>0.22007973</v>
      </c>
      <c r="J230" s="111">
        <f>AVERAGE(TableC1!J230:J239)</f>
        <v>755.85879773349</v>
      </c>
      <c r="K230" s="113">
        <f>AVERAGE(TableC1!K230:K239)</f>
        <v>0.0030005300000000004</v>
      </c>
      <c r="L230" s="162">
        <f>AVERAGE(TableC1!L230:L239)</f>
        <v>0.013906278972444999</v>
      </c>
      <c r="M230" s="163">
        <f>AVERAGE(TableC6!B230:B239)</f>
        <v>83.856236</v>
      </c>
      <c r="N230" s="53">
        <f>AVERAGE(TableC6!E230:E239)</f>
        <v>54.560160999999994</v>
      </c>
    </row>
    <row r="231" spans="1:14" ht="15.75" hidden="1">
      <c r="A231" s="45">
        <f t="shared" si="4"/>
        <v>2041</v>
      </c>
      <c r="B231" s="111"/>
      <c r="C231" s="122"/>
      <c r="D231" s="111"/>
      <c r="E231" s="111"/>
      <c r="F231" s="111"/>
      <c r="G231" s="122"/>
      <c r="H231" s="123"/>
      <c r="I231" s="113"/>
      <c r="J231" s="124"/>
      <c r="K231" s="113"/>
      <c r="L231" s="122"/>
      <c r="M231" s="166"/>
      <c r="N231" s="55"/>
    </row>
    <row r="232" spans="1:14" ht="15.75" hidden="1">
      <c r="A232" s="45">
        <f t="shared" si="4"/>
        <v>2042</v>
      </c>
      <c r="B232" s="111"/>
      <c r="C232" s="122"/>
      <c r="D232" s="111"/>
      <c r="E232" s="111"/>
      <c r="F232" s="111"/>
      <c r="G232" s="122"/>
      <c r="H232" s="123"/>
      <c r="I232" s="113"/>
      <c r="J232" s="124"/>
      <c r="K232" s="113"/>
      <c r="L232" s="122"/>
      <c r="M232" s="166"/>
      <c r="N232" s="55"/>
    </row>
    <row r="233" spans="1:14" ht="15.75" hidden="1">
      <c r="A233" s="45">
        <f t="shared" si="4"/>
        <v>2043</v>
      </c>
      <c r="B233" s="111"/>
      <c r="C233" s="122"/>
      <c r="D233" s="111"/>
      <c r="E233" s="111"/>
      <c r="F233" s="111"/>
      <c r="G233" s="122"/>
      <c r="H233" s="123"/>
      <c r="I233" s="113"/>
      <c r="J233" s="124"/>
      <c r="K233" s="113"/>
      <c r="L233" s="122"/>
      <c r="M233" s="166"/>
      <c r="N233" s="55"/>
    </row>
    <row r="234" spans="1:14" ht="15.75" hidden="1">
      <c r="A234" s="45">
        <f t="shared" si="4"/>
        <v>2044</v>
      </c>
      <c r="B234" s="111"/>
      <c r="C234" s="122"/>
      <c r="D234" s="111"/>
      <c r="E234" s="111"/>
      <c r="F234" s="111"/>
      <c r="G234" s="122"/>
      <c r="H234" s="123"/>
      <c r="I234" s="113"/>
      <c r="J234" s="124"/>
      <c r="K234" s="113"/>
      <c r="L234" s="122"/>
      <c r="M234" s="166"/>
      <c r="N234" s="55"/>
    </row>
    <row r="235" spans="1:14" ht="15.75" hidden="1">
      <c r="A235" s="45">
        <f t="shared" si="4"/>
        <v>2045</v>
      </c>
      <c r="B235" s="111"/>
      <c r="C235" s="122"/>
      <c r="D235" s="111"/>
      <c r="E235" s="111"/>
      <c r="F235" s="111"/>
      <c r="G235" s="122"/>
      <c r="H235" s="123"/>
      <c r="I235" s="113"/>
      <c r="J235" s="124"/>
      <c r="K235" s="113"/>
      <c r="L235" s="122"/>
      <c r="M235" s="166"/>
      <c r="N235" s="55"/>
    </row>
    <row r="236" spans="1:14" ht="15.75" hidden="1">
      <c r="A236" s="45">
        <f t="shared" si="4"/>
        <v>2046</v>
      </c>
      <c r="B236" s="111"/>
      <c r="C236" s="122"/>
      <c r="D236" s="111"/>
      <c r="E236" s="111"/>
      <c r="F236" s="111"/>
      <c r="G236" s="122"/>
      <c r="H236" s="123"/>
      <c r="I236" s="113"/>
      <c r="J236" s="124"/>
      <c r="K236" s="113"/>
      <c r="L236" s="122"/>
      <c r="M236" s="166"/>
      <c r="N236" s="55"/>
    </row>
    <row r="237" spans="1:14" ht="15.75" hidden="1">
      <c r="A237" s="45">
        <f t="shared" si="4"/>
        <v>2047</v>
      </c>
      <c r="B237" s="111"/>
      <c r="C237" s="122"/>
      <c r="D237" s="111"/>
      <c r="E237" s="111"/>
      <c r="F237" s="111"/>
      <c r="G237" s="122"/>
      <c r="H237" s="123"/>
      <c r="I237" s="113"/>
      <c r="J237" s="124"/>
      <c r="K237" s="113"/>
      <c r="L237" s="122"/>
      <c r="M237" s="166"/>
      <c r="N237" s="55"/>
    </row>
    <row r="238" spans="1:14" ht="15.75" hidden="1">
      <c r="A238" s="45">
        <f t="shared" si="4"/>
        <v>2048</v>
      </c>
      <c r="B238" s="111"/>
      <c r="C238" s="122"/>
      <c r="D238" s="111"/>
      <c r="E238" s="111"/>
      <c r="F238" s="111"/>
      <c r="G238" s="122"/>
      <c r="H238" s="123"/>
      <c r="I238" s="113"/>
      <c r="J238" s="124"/>
      <c r="K238" s="113"/>
      <c r="L238" s="122"/>
      <c r="M238" s="166"/>
      <c r="N238" s="55"/>
    </row>
    <row r="239" spans="1:14" ht="15.75" hidden="1">
      <c r="A239" s="45">
        <f t="shared" si="4"/>
        <v>2049</v>
      </c>
      <c r="B239" s="111"/>
      <c r="C239" s="122"/>
      <c r="D239" s="111"/>
      <c r="E239" s="111"/>
      <c r="F239" s="111"/>
      <c r="G239" s="122"/>
      <c r="H239" s="123"/>
      <c r="I239" s="113"/>
      <c r="J239" s="124"/>
      <c r="K239" s="113"/>
      <c r="L239" s="122"/>
      <c r="M239" s="166"/>
      <c r="N239" s="55"/>
    </row>
    <row r="240" spans="1:14" ht="15.75">
      <c r="A240" s="147">
        <f t="shared" si="4"/>
        <v>2050</v>
      </c>
      <c r="B240" s="134">
        <f>AVERAGE(TableC1!B240:B249)</f>
        <v>70446.359</v>
      </c>
      <c r="C240" s="171">
        <f>AVERAGE(TableC1!C240:C249)</f>
        <v>0.0008559021384343613</v>
      </c>
      <c r="D240" s="134">
        <f>AVERAGE(TableC1!D240:D249)</f>
        <v>747.036</v>
      </c>
      <c r="E240" s="134">
        <f>AVERAGE(TableC1!E240:E249)</f>
        <v>791.2477000000001</v>
      </c>
      <c r="F240" s="134">
        <f>AVERAGE(TableC1!F240:F249)</f>
        <v>101.0805</v>
      </c>
      <c r="G240" s="171">
        <f>AVERAGE(TableC1!G240:G249)</f>
        <v>0.011231580196395786</v>
      </c>
      <c r="H240" s="134">
        <f>AVERAGE(TableC1!H240:H249)</f>
        <v>55093.484913609704</v>
      </c>
      <c r="I240" s="137">
        <f>AVERAGE(TableC1!I240:I249)</f>
        <v>0.21793915</v>
      </c>
      <c r="J240" s="134">
        <f>AVERAGE(TableC1!J240:J249)</f>
        <v>789.24430391189</v>
      </c>
      <c r="K240" s="137">
        <f>AVERAGE(TableC1!K240:K249)</f>
        <v>0.00253263</v>
      </c>
      <c r="L240" s="171">
        <f>AVERAGE(TableC1!L240:L249)</f>
        <v>0.01432497218550042</v>
      </c>
      <c r="M240" s="172">
        <f>AVERAGE(TableC6!B240:B249)</f>
        <v>84.68902800000001</v>
      </c>
      <c r="N240" s="173">
        <f>AVERAGE(TableC6!E240:E249)</f>
        <v>54.179035999999996</v>
      </c>
    </row>
    <row r="241" spans="1:14" ht="15.75" hidden="1">
      <c r="A241" s="45">
        <f t="shared" si="4"/>
        <v>2051</v>
      </c>
      <c r="B241" s="111"/>
      <c r="C241" s="122"/>
      <c r="D241" s="111"/>
      <c r="E241" s="111"/>
      <c r="F241" s="111"/>
      <c r="G241" s="122"/>
      <c r="H241" s="123"/>
      <c r="I241" s="113"/>
      <c r="J241" s="124"/>
      <c r="K241" s="113"/>
      <c r="L241" s="122"/>
      <c r="M241" s="164"/>
      <c r="N241" s="41"/>
    </row>
    <row r="242" spans="1:14" ht="15.75" hidden="1">
      <c r="A242" s="45">
        <f t="shared" si="4"/>
        <v>2052</v>
      </c>
      <c r="B242" s="111"/>
      <c r="C242" s="122"/>
      <c r="D242" s="111"/>
      <c r="E242" s="111"/>
      <c r="F242" s="111"/>
      <c r="G242" s="122"/>
      <c r="H242" s="123"/>
      <c r="I242" s="113"/>
      <c r="J242" s="124"/>
      <c r="K242" s="113"/>
      <c r="L242" s="122"/>
      <c r="M242" s="164"/>
      <c r="N242" s="41"/>
    </row>
    <row r="243" spans="1:14" ht="15.75" hidden="1">
      <c r="A243" s="45">
        <f t="shared" si="4"/>
        <v>2053</v>
      </c>
      <c r="B243" s="111"/>
      <c r="C243" s="122"/>
      <c r="D243" s="111"/>
      <c r="E243" s="111"/>
      <c r="F243" s="111"/>
      <c r="G243" s="122"/>
      <c r="H243" s="123"/>
      <c r="I243" s="113"/>
      <c r="J243" s="124"/>
      <c r="K243" s="113"/>
      <c r="L243" s="122"/>
      <c r="M243" s="164"/>
      <c r="N243" s="41"/>
    </row>
    <row r="244" spans="1:14" ht="15.75" hidden="1">
      <c r="A244" s="45">
        <f t="shared" si="4"/>
        <v>2054</v>
      </c>
      <c r="B244" s="111"/>
      <c r="C244" s="122"/>
      <c r="D244" s="111"/>
      <c r="E244" s="111"/>
      <c r="F244" s="111"/>
      <c r="G244" s="122"/>
      <c r="H244" s="123"/>
      <c r="I244" s="113"/>
      <c r="J244" s="124"/>
      <c r="K244" s="113"/>
      <c r="L244" s="122"/>
      <c r="M244" s="164"/>
      <c r="N244" s="41"/>
    </row>
    <row r="245" spans="1:14" ht="15.75" hidden="1">
      <c r="A245" s="45">
        <f t="shared" si="4"/>
        <v>2055</v>
      </c>
      <c r="B245" s="111"/>
      <c r="C245" s="122"/>
      <c r="D245" s="111"/>
      <c r="E245" s="111"/>
      <c r="F245" s="111"/>
      <c r="G245" s="122"/>
      <c r="H245" s="123"/>
      <c r="I245" s="113"/>
      <c r="J245" s="124"/>
      <c r="K245" s="113"/>
      <c r="L245" s="122"/>
      <c r="M245" s="164"/>
      <c r="N245" s="41"/>
    </row>
    <row r="246" spans="1:14" ht="15.75" hidden="1">
      <c r="A246" s="45">
        <f t="shared" si="4"/>
        <v>2056</v>
      </c>
      <c r="B246" s="111"/>
      <c r="C246" s="122"/>
      <c r="D246" s="111"/>
      <c r="E246" s="111"/>
      <c r="F246" s="111"/>
      <c r="G246" s="122"/>
      <c r="H246" s="123"/>
      <c r="I246" s="113"/>
      <c r="J246" s="124"/>
      <c r="K246" s="113"/>
      <c r="L246" s="122"/>
      <c r="M246" s="164"/>
      <c r="N246" s="41"/>
    </row>
    <row r="247" spans="1:14" ht="15.75" hidden="1">
      <c r="A247" s="45">
        <f t="shared" si="4"/>
        <v>2057</v>
      </c>
      <c r="B247" s="111"/>
      <c r="C247" s="122"/>
      <c r="D247" s="111"/>
      <c r="E247" s="111"/>
      <c r="F247" s="111"/>
      <c r="G247" s="122"/>
      <c r="H247" s="123"/>
      <c r="I247" s="113"/>
      <c r="J247" s="124"/>
      <c r="K247" s="113"/>
      <c r="L247" s="122"/>
      <c r="M247" s="164"/>
      <c r="N247" s="41"/>
    </row>
    <row r="248" spans="1:14" ht="15.75" hidden="1">
      <c r="A248" s="45">
        <f t="shared" si="4"/>
        <v>2058</v>
      </c>
      <c r="B248" s="111"/>
      <c r="C248" s="122"/>
      <c r="D248" s="111"/>
      <c r="E248" s="111"/>
      <c r="F248" s="111"/>
      <c r="G248" s="122"/>
      <c r="H248" s="123"/>
      <c r="I248" s="113"/>
      <c r="J248" s="124"/>
      <c r="K248" s="113"/>
      <c r="L248" s="122"/>
      <c r="M248" s="164"/>
      <c r="N248" s="41"/>
    </row>
    <row r="249" spans="1:14" ht="15.75" hidden="1">
      <c r="A249" s="45">
        <f t="shared" si="4"/>
        <v>2059</v>
      </c>
      <c r="B249" s="111"/>
      <c r="C249" s="122"/>
      <c r="D249" s="111"/>
      <c r="E249" s="111"/>
      <c r="F249" s="111"/>
      <c r="G249" s="122"/>
      <c r="H249" s="123"/>
      <c r="I249" s="113"/>
      <c r="J249" s="124"/>
      <c r="K249" s="113"/>
      <c r="L249" s="122"/>
      <c r="M249" s="164"/>
      <c r="N249" s="41"/>
    </row>
    <row r="250" spans="1:14" ht="15.75">
      <c r="A250" s="45">
        <f t="shared" si="4"/>
        <v>2060</v>
      </c>
      <c r="B250" s="111">
        <f>AVERAGE(TableC1!B250:B259)</f>
        <v>70893.875</v>
      </c>
      <c r="C250" s="162">
        <f>AVERAGE(TableC1!C250:C259)</f>
        <v>0.0005444763871351954</v>
      </c>
      <c r="D250" s="111">
        <f>AVERAGE(TableC1!D250:D259)</f>
        <v>747.036</v>
      </c>
      <c r="E250" s="111">
        <f>AVERAGE(TableC1!E250:E259)</f>
        <v>809.4363</v>
      </c>
      <c r="F250" s="111">
        <f>AVERAGE(TableC1!F250:F259)</f>
        <v>101.5018</v>
      </c>
      <c r="G250" s="162">
        <f>AVERAGE(TableC1!G250:G259)</f>
        <v>0.011417650490555906</v>
      </c>
      <c r="H250" s="111">
        <f>AVERAGE(TableC1!H250:H259)</f>
        <v>55618.088496289</v>
      </c>
      <c r="I250" s="113">
        <f>AVERAGE(TableC1!I250:I259)</f>
        <v>0.21547480000000002</v>
      </c>
      <c r="J250" s="111">
        <f>AVERAGE(TableC1!J250:J259)</f>
        <v>807.44131022746</v>
      </c>
      <c r="K250" s="113">
        <f>AVERAGE(TableC1!K250:K259)</f>
        <v>0.0024646800000000003</v>
      </c>
      <c r="L250" s="162">
        <f>AVERAGE(TableC1!L250:L259)</f>
        <v>0.014517755649945516</v>
      </c>
      <c r="M250" s="163">
        <f>AVERAGE(TableC6!B250:B259)</f>
        <v>84.906287</v>
      </c>
      <c r="N250" s="53">
        <f>AVERAGE(TableC6!E250:E259)</f>
        <v>53.150240999999994</v>
      </c>
    </row>
    <row r="251" spans="1:14" ht="15.75" hidden="1">
      <c r="A251" s="45">
        <f t="shared" si="4"/>
        <v>2061</v>
      </c>
      <c r="B251" s="111"/>
      <c r="C251" s="122"/>
      <c r="D251" s="111"/>
      <c r="E251" s="111"/>
      <c r="F251" s="111"/>
      <c r="G251" s="122"/>
      <c r="H251" s="123"/>
      <c r="I251" s="113"/>
      <c r="J251" s="124"/>
      <c r="K251" s="113"/>
      <c r="L251" s="122"/>
      <c r="M251" s="166"/>
      <c r="N251" s="55"/>
    </row>
    <row r="252" spans="1:14" ht="15.75" hidden="1">
      <c r="A252" s="45">
        <f aca="true" t="shared" si="5" ref="A252:A283">A251+1</f>
        <v>2062</v>
      </c>
      <c r="B252" s="111"/>
      <c r="C252" s="122"/>
      <c r="D252" s="111"/>
      <c r="E252" s="111"/>
      <c r="F252" s="111"/>
      <c r="G252" s="122"/>
      <c r="H252" s="123"/>
      <c r="I252" s="113"/>
      <c r="J252" s="124"/>
      <c r="K252" s="113"/>
      <c r="L252" s="122"/>
      <c r="M252" s="166"/>
      <c r="N252" s="55"/>
    </row>
    <row r="253" spans="1:14" ht="15.75" hidden="1">
      <c r="A253" s="45">
        <f t="shared" si="5"/>
        <v>2063</v>
      </c>
      <c r="B253" s="111"/>
      <c r="C253" s="122"/>
      <c r="D253" s="111"/>
      <c r="E253" s="111"/>
      <c r="F253" s="111"/>
      <c r="G253" s="122"/>
      <c r="H253" s="123"/>
      <c r="I253" s="113"/>
      <c r="J253" s="124"/>
      <c r="K253" s="113"/>
      <c r="L253" s="122"/>
      <c r="M253" s="166"/>
      <c r="N253" s="55"/>
    </row>
    <row r="254" spans="1:14" ht="15.75" hidden="1">
      <c r="A254" s="45">
        <f t="shared" si="5"/>
        <v>2064</v>
      </c>
      <c r="B254" s="111"/>
      <c r="C254" s="122"/>
      <c r="D254" s="111"/>
      <c r="E254" s="111"/>
      <c r="F254" s="111"/>
      <c r="G254" s="122"/>
      <c r="H254" s="123"/>
      <c r="I254" s="113"/>
      <c r="J254" s="124"/>
      <c r="K254" s="113"/>
      <c r="L254" s="122"/>
      <c r="M254" s="166"/>
      <c r="N254" s="55"/>
    </row>
    <row r="255" spans="1:14" ht="15.75" hidden="1">
      <c r="A255" s="45">
        <f t="shared" si="5"/>
        <v>2065</v>
      </c>
      <c r="B255" s="111"/>
      <c r="C255" s="122"/>
      <c r="D255" s="111"/>
      <c r="E255" s="111"/>
      <c r="F255" s="111"/>
      <c r="G255" s="122"/>
      <c r="H255" s="123"/>
      <c r="I255" s="113"/>
      <c r="J255" s="124"/>
      <c r="K255" s="113"/>
      <c r="L255" s="122"/>
      <c r="M255" s="166"/>
      <c r="N255" s="55"/>
    </row>
    <row r="256" spans="1:14" ht="15.75" hidden="1">
      <c r="A256" s="45">
        <f t="shared" si="5"/>
        <v>2066</v>
      </c>
      <c r="B256" s="111"/>
      <c r="C256" s="122"/>
      <c r="D256" s="111"/>
      <c r="E256" s="111"/>
      <c r="F256" s="111"/>
      <c r="G256" s="122"/>
      <c r="H256" s="123"/>
      <c r="I256" s="113"/>
      <c r="J256" s="124"/>
      <c r="K256" s="113"/>
      <c r="L256" s="122"/>
      <c r="M256" s="166"/>
      <c r="N256" s="55"/>
    </row>
    <row r="257" spans="1:14" ht="15.75" hidden="1">
      <c r="A257" s="45">
        <f t="shared" si="5"/>
        <v>2067</v>
      </c>
      <c r="B257" s="111"/>
      <c r="C257" s="122"/>
      <c r="D257" s="111"/>
      <c r="E257" s="111"/>
      <c r="F257" s="111"/>
      <c r="G257" s="122"/>
      <c r="H257" s="123"/>
      <c r="I257" s="113"/>
      <c r="J257" s="124"/>
      <c r="K257" s="113"/>
      <c r="L257" s="122"/>
      <c r="M257" s="166"/>
      <c r="N257" s="55"/>
    </row>
    <row r="258" spans="1:14" ht="15.75" hidden="1">
      <c r="A258" s="45">
        <f t="shared" si="5"/>
        <v>2068</v>
      </c>
      <c r="B258" s="111"/>
      <c r="C258" s="122"/>
      <c r="D258" s="111"/>
      <c r="E258" s="111"/>
      <c r="F258" s="111"/>
      <c r="G258" s="122"/>
      <c r="H258" s="123"/>
      <c r="I258" s="113"/>
      <c r="J258" s="124"/>
      <c r="K258" s="113"/>
      <c r="L258" s="122"/>
      <c r="M258" s="166"/>
      <c r="N258" s="55"/>
    </row>
    <row r="259" spans="1:14" ht="15.75" hidden="1">
      <c r="A259" s="45">
        <f t="shared" si="5"/>
        <v>2069</v>
      </c>
      <c r="B259" s="111"/>
      <c r="C259" s="122"/>
      <c r="D259" s="111"/>
      <c r="E259" s="111"/>
      <c r="F259" s="111"/>
      <c r="G259" s="122"/>
      <c r="H259" s="123"/>
      <c r="I259" s="113"/>
      <c r="J259" s="124"/>
      <c r="K259" s="113"/>
      <c r="L259" s="122"/>
      <c r="M259" s="166"/>
      <c r="N259" s="55"/>
    </row>
    <row r="260" spans="1:14" ht="15.75">
      <c r="A260" s="45">
        <f t="shared" si="5"/>
        <v>2070</v>
      </c>
      <c r="B260" s="111">
        <f>AVERAGE(TableC1!B260:B269)</f>
        <v>71313.314</v>
      </c>
      <c r="C260" s="162">
        <f>AVERAGE(TableC1!C260:C269)</f>
        <v>0.0006035255864881295</v>
      </c>
      <c r="D260" s="111">
        <f>AVERAGE(TableC1!D260:D269)</f>
        <v>747.036</v>
      </c>
      <c r="E260" s="111">
        <f>AVERAGE(TableC1!E260:E269)</f>
        <v>805.8581</v>
      </c>
      <c r="F260" s="111">
        <f>AVERAGE(TableC1!F260:F269)</f>
        <v>101.383</v>
      </c>
      <c r="G260" s="162">
        <f>AVERAGE(TableC1!G260:G269)</f>
        <v>0.011300224191056172</v>
      </c>
      <c r="H260" s="111">
        <f>AVERAGE(TableC1!H260:H269)</f>
        <v>56051.931055053</v>
      </c>
      <c r="I260" s="113">
        <f>AVERAGE(TableC1!I260:I269)</f>
        <v>0.21400533</v>
      </c>
      <c r="J260" s="111">
        <f>AVERAGE(TableC1!J260:J269)</f>
        <v>803.8650961067699</v>
      </c>
      <c r="K260" s="113">
        <f>AVERAGE(TableC1!K260:K269)</f>
        <v>0.0024731700000000002</v>
      </c>
      <c r="L260" s="162">
        <f>AVERAGE(TableC1!L260:L269)</f>
        <v>0.01434141166326448</v>
      </c>
      <c r="M260" s="163">
        <f>AVERAGE(TableC6!B260:B269)</f>
        <v>84.792818</v>
      </c>
      <c r="N260" s="53">
        <f>AVERAGE(TableC6!E260:E269)</f>
        <v>52.343966</v>
      </c>
    </row>
    <row r="261" spans="1:14" ht="15.75" hidden="1">
      <c r="A261" s="45">
        <f t="shared" si="5"/>
        <v>2071</v>
      </c>
      <c r="B261" s="111"/>
      <c r="C261" s="122"/>
      <c r="D261" s="111"/>
      <c r="E261" s="111"/>
      <c r="F261" s="111"/>
      <c r="G261" s="122"/>
      <c r="H261" s="123"/>
      <c r="I261" s="113"/>
      <c r="J261" s="124"/>
      <c r="K261" s="113"/>
      <c r="L261" s="122"/>
      <c r="M261" s="164"/>
      <c r="N261" s="41"/>
    </row>
    <row r="262" spans="1:14" ht="15.75" hidden="1">
      <c r="A262" s="45">
        <f t="shared" si="5"/>
        <v>2072</v>
      </c>
      <c r="B262" s="111"/>
      <c r="C262" s="122"/>
      <c r="D262" s="111"/>
      <c r="E262" s="111"/>
      <c r="F262" s="111"/>
      <c r="G262" s="122"/>
      <c r="H262" s="123"/>
      <c r="I262" s="113"/>
      <c r="J262" s="124"/>
      <c r="K262" s="113"/>
      <c r="L262" s="122"/>
      <c r="M262" s="164"/>
      <c r="N262" s="41"/>
    </row>
    <row r="263" spans="1:14" ht="15.75" hidden="1">
      <c r="A263" s="45">
        <f t="shared" si="5"/>
        <v>2073</v>
      </c>
      <c r="B263" s="111"/>
      <c r="C263" s="122"/>
      <c r="D263" s="111"/>
      <c r="E263" s="111"/>
      <c r="F263" s="111"/>
      <c r="G263" s="122"/>
      <c r="H263" s="123"/>
      <c r="I263" s="113"/>
      <c r="J263" s="124"/>
      <c r="K263" s="113"/>
      <c r="L263" s="122"/>
      <c r="M263" s="164"/>
      <c r="N263" s="41"/>
    </row>
    <row r="264" spans="1:14" ht="15.75" hidden="1">
      <c r="A264" s="45">
        <f t="shared" si="5"/>
        <v>2074</v>
      </c>
      <c r="B264" s="111"/>
      <c r="C264" s="122"/>
      <c r="D264" s="111"/>
      <c r="E264" s="111"/>
      <c r="F264" s="111"/>
      <c r="G264" s="122"/>
      <c r="H264" s="123"/>
      <c r="I264" s="113"/>
      <c r="J264" s="124"/>
      <c r="K264" s="113"/>
      <c r="L264" s="122"/>
      <c r="M264" s="164"/>
      <c r="N264" s="41"/>
    </row>
    <row r="265" spans="1:14" ht="15.75" hidden="1">
      <c r="A265" s="45">
        <f t="shared" si="5"/>
        <v>2075</v>
      </c>
      <c r="B265" s="111"/>
      <c r="C265" s="122"/>
      <c r="D265" s="111"/>
      <c r="E265" s="111"/>
      <c r="F265" s="111"/>
      <c r="G265" s="122"/>
      <c r="H265" s="123"/>
      <c r="I265" s="113"/>
      <c r="J265" s="124"/>
      <c r="K265" s="113"/>
      <c r="L265" s="122"/>
      <c r="M265" s="164"/>
      <c r="N265" s="41"/>
    </row>
    <row r="266" spans="1:14" ht="15.75" hidden="1">
      <c r="A266" s="45">
        <f t="shared" si="5"/>
        <v>2076</v>
      </c>
      <c r="B266" s="111"/>
      <c r="C266" s="122"/>
      <c r="D266" s="111"/>
      <c r="E266" s="111"/>
      <c r="F266" s="111"/>
      <c r="G266" s="122"/>
      <c r="H266" s="123"/>
      <c r="I266" s="113"/>
      <c r="J266" s="124"/>
      <c r="K266" s="113"/>
      <c r="L266" s="122"/>
      <c r="M266" s="164"/>
      <c r="N266" s="41"/>
    </row>
    <row r="267" spans="1:14" ht="15.75" hidden="1">
      <c r="A267" s="45">
        <f t="shared" si="5"/>
        <v>2077</v>
      </c>
      <c r="B267" s="111"/>
      <c r="C267" s="122"/>
      <c r="D267" s="111"/>
      <c r="E267" s="111"/>
      <c r="F267" s="111"/>
      <c r="G267" s="122"/>
      <c r="H267" s="123"/>
      <c r="I267" s="113"/>
      <c r="J267" s="124"/>
      <c r="K267" s="113"/>
      <c r="L267" s="122"/>
      <c r="M267" s="164"/>
      <c r="N267" s="41"/>
    </row>
    <row r="268" spans="1:14" ht="15.75" hidden="1">
      <c r="A268" s="45">
        <f t="shared" si="5"/>
        <v>2078</v>
      </c>
      <c r="B268" s="111"/>
      <c r="C268" s="122"/>
      <c r="D268" s="111"/>
      <c r="E268" s="111"/>
      <c r="F268" s="111"/>
      <c r="G268" s="122"/>
      <c r="H268" s="123"/>
      <c r="I268" s="113"/>
      <c r="J268" s="124"/>
      <c r="K268" s="113"/>
      <c r="L268" s="122"/>
      <c r="M268" s="164"/>
      <c r="N268" s="41"/>
    </row>
    <row r="269" spans="1:14" ht="15.75" hidden="1">
      <c r="A269" s="45">
        <f t="shared" si="5"/>
        <v>2079</v>
      </c>
      <c r="B269" s="111"/>
      <c r="C269" s="122"/>
      <c r="D269" s="111"/>
      <c r="E269" s="111"/>
      <c r="F269" s="111"/>
      <c r="G269" s="122"/>
      <c r="H269" s="123"/>
      <c r="I269" s="113"/>
      <c r="J269" s="124"/>
      <c r="K269" s="113"/>
      <c r="L269" s="122"/>
      <c r="M269" s="164"/>
      <c r="N269" s="41"/>
    </row>
    <row r="270" spans="1:14" ht="15.75">
      <c r="A270" s="45">
        <f t="shared" si="5"/>
        <v>2080</v>
      </c>
      <c r="B270" s="111">
        <f>AVERAGE(TableC1!B270:B279)</f>
        <v>71716.494</v>
      </c>
      <c r="C270" s="162">
        <f>AVERAGE(TableC1!C270:C279)</f>
        <v>0.0005471991942176402</v>
      </c>
      <c r="D270" s="111">
        <f>AVERAGE(TableC1!D270:D279)</f>
        <v>747.036</v>
      </c>
      <c r="E270" s="111">
        <f>AVERAGE(TableC1!E270:E279)</f>
        <v>808.8471999999998</v>
      </c>
      <c r="F270" s="111">
        <f>AVERAGE(TableC1!F270:F279)</f>
        <v>101.00880000000001</v>
      </c>
      <c r="G270" s="162">
        <f>AVERAGE(TableC1!G270:G279)</f>
        <v>0.011278421315491168</v>
      </c>
      <c r="H270" s="111">
        <f>AVERAGE(TableC1!H270:H279)</f>
        <v>56455.11168772321</v>
      </c>
      <c r="I270" s="113">
        <f>AVERAGE(TableC1!I270:I279)</f>
        <v>0.2128021</v>
      </c>
      <c r="J270" s="111">
        <f>AVERAGE(TableC1!J270:J279)</f>
        <v>806.85420262764</v>
      </c>
      <c r="K270" s="113">
        <f>AVERAGE(TableC1!K270:K279)</f>
        <v>0.002464</v>
      </c>
      <c r="L270" s="162">
        <f>AVERAGE(TableC1!L270:L279)</f>
        <v>0.014292009050276114</v>
      </c>
      <c r="M270" s="163">
        <f>AVERAGE(TableC6!B270:B279)</f>
        <v>84.76549500000002</v>
      </c>
      <c r="N270" s="53">
        <f>AVERAGE(TableC6!E270:E279)</f>
        <v>52.184799</v>
      </c>
    </row>
    <row r="271" spans="1:14" ht="15.75" hidden="1">
      <c r="A271" s="45">
        <f t="shared" si="5"/>
        <v>2081</v>
      </c>
      <c r="B271" s="111"/>
      <c r="C271" s="122"/>
      <c r="D271" s="111"/>
      <c r="E271" s="111"/>
      <c r="F271" s="111"/>
      <c r="G271" s="122"/>
      <c r="H271" s="123"/>
      <c r="I271" s="113"/>
      <c r="J271" s="124"/>
      <c r="K271" s="113"/>
      <c r="L271" s="122"/>
      <c r="M271" s="166"/>
      <c r="N271" s="55"/>
    </row>
    <row r="272" spans="1:14" ht="15.75" hidden="1">
      <c r="A272" s="45">
        <f t="shared" si="5"/>
        <v>2082</v>
      </c>
      <c r="B272" s="111"/>
      <c r="C272" s="122"/>
      <c r="D272" s="111"/>
      <c r="E272" s="111"/>
      <c r="F272" s="111"/>
      <c r="G272" s="122"/>
      <c r="H272" s="123"/>
      <c r="I272" s="113"/>
      <c r="J272" s="124"/>
      <c r="K272" s="113"/>
      <c r="L272" s="122"/>
      <c r="M272" s="166"/>
      <c r="N272" s="55"/>
    </row>
    <row r="273" spans="1:14" ht="15.75" hidden="1">
      <c r="A273" s="45">
        <f t="shared" si="5"/>
        <v>2083</v>
      </c>
      <c r="B273" s="111"/>
      <c r="C273" s="122"/>
      <c r="D273" s="111"/>
      <c r="E273" s="111"/>
      <c r="F273" s="111"/>
      <c r="G273" s="122"/>
      <c r="H273" s="123"/>
      <c r="I273" s="113"/>
      <c r="J273" s="124"/>
      <c r="K273" s="113"/>
      <c r="L273" s="122"/>
      <c r="M273" s="166"/>
      <c r="N273" s="55"/>
    </row>
    <row r="274" spans="1:14" ht="15.75" hidden="1">
      <c r="A274" s="45">
        <f t="shared" si="5"/>
        <v>2084</v>
      </c>
      <c r="B274" s="111"/>
      <c r="C274" s="122"/>
      <c r="D274" s="111"/>
      <c r="E274" s="111"/>
      <c r="F274" s="111"/>
      <c r="G274" s="122"/>
      <c r="H274" s="123"/>
      <c r="I274" s="113"/>
      <c r="J274" s="124"/>
      <c r="K274" s="113"/>
      <c r="L274" s="122"/>
      <c r="M274" s="166"/>
      <c r="N274" s="55"/>
    </row>
    <row r="275" spans="1:14" ht="15.75" hidden="1">
      <c r="A275" s="45">
        <f t="shared" si="5"/>
        <v>2085</v>
      </c>
      <c r="B275" s="111"/>
      <c r="C275" s="122"/>
      <c r="D275" s="111"/>
      <c r="E275" s="111"/>
      <c r="F275" s="111"/>
      <c r="G275" s="122"/>
      <c r="H275" s="123"/>
      <c r="I275" s="113"/>
      <c r="J275" s="124"/>
      <c r="K275" s="113"/>
      <c r="L275" s="122"/>
      <c r="M275" s="166"/>
      <c r="N275" s="55"/>
    </row>
    <row r="276" spans="1:14" ht="15.75" hidden="1">
      <c r="A276" s="45">
        <f t="shared" si="5"/>
        <v>2086</v>
      </c>
      <c r="B276" s="111"/>
      <c r="C276" s="122"/>
      <c r="D276" s="111"/>
      <c r="E276" s="111"/>
      <c r="F276" s="111"/>
      <c r="G276" s="122"/>
      <c r="H276" s="123"/>
      <c r="I276" s="113"/>
      <c r="J276" s="124"/>
      <c r="K276" s="113"/>
      <c r="L276" s="122"/>
      <c r="M276" s="166"/>
      <c r="N276" s="55"/>
    </row>
    <row r="277" spans="1:14" ht="15.75" hidden="1">
      <c r="A277" s="45">
        <f t="shared" si="5"/>
        <v>2087</v>
      </c>
      <c r="B277" s="111"/>
      <c r="C277" s="122"/>
      <c r="D277" s="111"/>
      <c r="E277" s="111"/>
      <c r="F277" s="111"/>
      <c r="G277" s="122"/>
      <c r="H277" s="123"/>
      <c r="I277" s="113"/>
      <c r="J277" s="124"/>
      <c r="K277" s="113"/>
      <c r="L277" s="122"/>
      <c r="M277" s="166"/>
      <c r="N277" s="55"/>
    </row>
    <row r="278" spans="1:14" ht="15.75" hidden="1">
      <c r="A278" s="45">
        <f t="shared" si="5"/>
        <v>2088</v>
      </c>
      <c r="B278" s="111"/>
      <c r="C278" s="122"/>
      <c r="D278" s="111"/>
      <c r="E278" s="111"/>
      <c r="F278" s="111"/>
      <c r="G278" s="122"/>
      <c r="H278" s="123"/>
      <c r="I278" s="113"/>
      <c r="J278" s="124"/>
      <c r="K278" s="113"/>
      <c r="L278" s="122"/>
      <c r="M278" s="166"/>
      <c r="N278" s="55"/>
    </row>
    <row r="279" spans="1:14" ht="15.75" hidden="1">
      <c r="A279" s="45">
        <f t="shared" si="5"/>
        <v>2089</v>
      </c>
      <c r="B279" s="111"/>
      <c r="C279" s="122"/>
      <c r="D279" s="111"/>
      <c r="E279" s="111"/>
      <c r="F279" s="111"/>
      <c r="G279" s="122"/>
      <c r="H279" s="123"/>
      <c r="I279" s="113"/>
      <c r="J279" s="124"/>
      <c r="K279" s="113"/>
      <c r="L279" s="122"/>
      <c r="M279" s="166"/>
      <c r="N279" s="55"/>
    </row>
    <row r="280" spans="1:14" ht="15.75">
      <c r="A280" s="45">
        <f t="shared" si="5"/>
        <v>2090</v>
      </c>
      <c r="B280" s="111">
        <f>AVERAGE(TableC1!B280:B289)</f>
        <v>72065.615</v>
      </c>
      <c r="C280" s="162">
        <f>AVERAGE(TableC1!C280:C289)</f>
        <v>0.000395522340107668</v>
      </c>
      <c r="D280" s="111">
        <f>AVERAGE(TableC1!D280:D289)</f>
        <v>747.036</v>
      </c>
      <c r="E280" s="111">
        <f>AVERAGE(TableC1!E280:E289)</f>
        <v>820.9909</v>
      </c>
      <c r="F280" s="111">
        <f>AVERAGE(TableC1!F280:F289)</f>
        <v>100.99109999999999</v>
      </c>
      <c r="G280" s="162">
        <f>AVERAGE(TableC1!G280:G289)</f>
        <v>0.011392211165067008</v>
      </c>
      <c r="H280" s="111">
        <f>AVERAGE(TableC1!H280:H289)</f>
        <v>56804.23444107249</v>
      </c>
      <c r="I280" s="113">
        <f>AVERAGE(TableC1!I280:I289)</f>
        <v>0.21177088000000005</v>
      </c>
      <c r="J280" s="111">
        <f>AVERAGE(TableC1!J280:J289)</f>
        <v>818.9978988569098</v>
      </c>
      <c r="K280" s="113">
        <f>AVERAGE(TableC1!K280:K289)</f>
        <v>0.0024276399999999996</v>
      </c>
      <c r="L280" s="162">
        <f>AVERAGE(TableC1!L280:L289)</f>
        <v>0.014417814300218781</v>
      </c>
      <c r="M280" s="163">
        <f>AVERAGE(TableC6!B280:B289)</f>
        <v>84.840647</v>
      </c>
      <c r="N280" s="53">
        <f>AVERAGE(TableC6!E280:E289)</f>
        <v>52.25612899999999</v>
      </c>
    </row>
    <row r="281" spans="1:14" ht="15.75" hidden="1">
      <c r="A281" s="45">
        <f t="shared" si="5"/>
        <v>2091</v>
      </c>
      <c r="B281" s="111"/>
      <c r="C281" s="122"/>
      <c r="D281" s="111"/>
      <c r="E281" s="111"/>
      <c r="F281" s="111"/>
      <c r="G281" s="122"/>
      <c r="H281" s="123"/>
      <c r="I281" s="113"/>
      <c r="J281" s="124"/>
      <c r="K281" s="113"/>
      <c r="L281" s="122"/>
      <c r="M281" s="164"/>
      <c r="N281" s="41"/>
    </row>
    <row r="282" spans="1:14" ht="15.75" hidden="1">
      <c r="A282" s="45">
        <f t="shared" si="5"/>
        <v>2092</v>
      </c>
      <c r="B282" s="111"/>
      <c r="C282" s="122"/>
      <c r="D282" s="111"/>
      <c r="E282" s="111"/>
      <c r="F282" s="111"/>
      <c r="G282" s="122"/>
      <c r="H282" s="123"/>
      <c r="I282" s="113"/>
      <c r="J282" s="124"/>
      <c r="K282" s="113"/>
      <c r="L282" s="122"/>
      <c r="M282" s="164"/>
      <c r="N282" s="41"/>
    </row>
    <row r="283" spans="1:14" ht="15.75" hidden="1">
      <c r="A283" s="45">
        <f t="shared" si="5"/>
        <v>2093</v>
      </c>
      <c r="B283" s="111"/>
      <c r="C283" s="122"/>
      <c r="D283" s="111"/>
      <c r="E283" s="111"/>
      <c r="F283" s="111"/>
      <c r="G283" s="122"/>
      <c r="H283" s="123"/>
      <c r="I283" s="113"/>
      <c r="J283" s="124"/>
      <c r="K283" s="113"/>
      <c r="L283" s="122"/>
      <c r="M283" s="164"/>
      <c r="N283" s="41"/>
    </row>
    <row r="284" spans="1:14" ht="15.75" hidden="1">
      <c r="A284" s="45">
        <f aca="true" t="shared" si="6" ref="A284:A290">A283+1</f>
        <v>2094</v>
      </c>
      <c r="B284" s="111"/>
      <c r="C284" s="122"/>
      <c r="D284" s="111"/>
      <c r="E284" s="111"/>
      <c r="F284" s="111"/>
      <c r="G284" s="122"/>
      <c r="H284" s="123"/>
      <c r="I284" s="113"/>
      <c r="J284" s="124"/>
      <c r="K284" s="113"/>
      <c r="L284" s="122"/>
      <c r="M284" s="164"/>
      <c r="N284" s="41"/>
    </row>
    <row r="285" spans="1:14" ht="15.75" hidden="1">
      <c r="A285" s="45">
        <f t="shared" si="6"/>
        <v>2095</v>
      </c>
      <c r="B285" s="111"/>
      <c r="C285" s="122"/>
      <c r="D285" s="111"/>
      <c r="E285" s="111"/>
      <c r="F285" s="111"/>
      <c r="G285" s="122"/>
      <c r="H285" s="123"/>
      <c r="I285" s="113"/>
      <c r="J285" s="124"/>
      <c r="K285" s="113"/>
      <c r="L285" s="122"/>
      <c r="M285" s="164"/>
      <c r="N285" s="41"/>
    </row>
    <row r="286" spans="1:14" ht="15.75" hidden="1">
      <c r="A286" s="45">
        <f t="shared" si="6"/>
        <v>2096</v>
      </c>
      <c r="B286" s="111"/>
      <c r="C286" s="122"/>
      <c r="D286" s="111"/>
      <c r="E286" s="111"/>
      <c r="F286" s="111"/>
      <c r="G286" s="122"/>
      <c r="H286" s="123"/>
      <c r="I286" s="113"/>
      <c r="J286" s="124"/>
      <c r="K286" s="113"/>
      <c r="L286" s="122"/>
      <c r="M286" s="164"/>
      <c r="N286" s="41"/>
    </row>
    <row r="287" spans="1:14" ht="15.75" hidden="1">
      <c r="A287" s="45">
        <f t="shared" si="6"/>
        <v>2097</v>
      </c>
      <c r="B287" s="111"/>
      <c r="C287" s="122"/>
      <c r="D287" s="111"/>
      <c r="E287" s="111"/>
      <c r="F287" s="111"/>
      <c r="G287" s="122"/>
      <c r="H287" s="123"/>
      <c r="I287" s="113"/>
      <c r="J287" s="124"/>
      <c r="K287" s="113"/>
      <c r="L287" s="122"/>
      <c r="M287" s="164"/>
      <c r="N287" s="41"/>
    </row>
    <row r="288" spans="1:14" ht="15.75" hidden="1">
      <c r="A288" s="45">
        <f t="shared" si="6"/>
        <v>2098</v>
      </c>
      <c r="B288" s="111"/>
      <c r="C288" s="122"/>
      <c r="D288" s="111"/>
      <c r="E288" s="111"/>
      <c r="F288" s="111"/>
      <c r="G288" s="122"/>
      <c r="H288" s="123"/>
      <c r="I288" s="113"/>
      <c r="J288" s="124"/>
      <c r="K288" s="113"/>
      <c r="L288" s="122"/>
      <c r="M288" s="164"/>
      <c r="N288" s="41"/>
    </row>
    <row r="289" spans="1:14" ht="15.75" hidden="1">
      <c r="A289" s="45">
        <f t="shared" si="6"/>
        <v>2099</v>
      </c>
      <c r="B289" s="111"/>
      <c r="C289" s="122"/>
      <c r="D289" s="111"/>
      <c r="E289" s="111"/>
      <c r="F289" s="111"/>
      <c r="G289" s="122"/>
      <c r="H289" s="123"/>
      <c r="I289" s="113"/>
      <c r="J289" s="124"/>
      <c r="K289" s="113"/>
      <c r="L289" s="122"/>
      <c r="M289" s="164"/>
      <c r="N289" s="41"/>
    </row>
    <row r="290" spans="1:14" ht="16.5" thickBot="1">
      <c r="A290" s="46">
        <f t="shared" si="6"/>
        <v>2100</v>
      </c>
      <c r="B290" s="167">
        <f>AVERAGE(TableC1!B290:B299)</f>
        <v>72200.48</v>
      </c>
      <c r="C290" s="168">
        <f>AVERAGE(TableC1!C290:C299)</f>
        <v>0.0003045228149656243</v>
      </c>
      <c r="D290" s="167">
        <f>AVERAGE(TableC1!D290:D299)</f>
        <v>747.036</v>
      </c>
      <c r="E290" s="167">
        <f>AVERAGE(TableC1!E290:E299)</f>
        <v>825.385</v>
      </c>
      <c r="F290" s="167">
        <f>AVERAGE(TableC1!F290:F299)</f>
        <v>100.953</v>
      </c>
      <c r="G290" s="168">
        <f>AVERAGE(TableC1!G290:G299)</f>
        <v>0.011431849206542671</v>
      </c>
      <c r="H290" s="167">
        <f>AVERAGE(TableC1!H290:H299)</f>
        <v>56939.096319952</v>
      </c>
      <c r="I290" s="169">
        <f>AVERAGE(TableC1!I290:I299)</f>
        <v>0.2113751</v>
      </c>
      <c r="J290" s="167">
        <f>AVERAGE(TableC1!J290:J299)</f>
        <v>823.392025379</v>
      </c>
      <c r="K290" s="169">
        <f>AVERAGE(TableC1!K290:K299)</f>
        <v>0.0024146</v>
      </c>
      <c r="L290" s="168">
        <f>AVERAGE(TableC1!L290:L299)</f>
        <v>0.014460925420245484</v>
      </c>
      <c r="M290" s="170">
        <f>AVERAGE(TableC6!B290:B299)</f>
        <v>84.93488</v>
      </c>
      <c r="N290" s="56">
        <f>AVERAGE(TableC6!E290:E299)</f>
        <v>52.35415</v>
      </c>
    </row>
    <row r="291" spans="1:12" ht="16.5" thickTop="1">
      <c r="A291" s="6"/>
      <c r="B291" s="31"/>
      <c r="C291" s="11"/>
      <c r="D291" s="31"/>
      <c r="E291" s="31"/>
      <c r="F291" s="31"/>
      <c r="G291" s="11"/>
      <c r="H291" s="5"/>
      <c r="I291" s="32"/>
      <c r="J291" s="30"/>
      <c r="K291" s="32"/>
      <c r="L291" s="11"/>
    </row>
    <row r="292" spans="1:12" ht="15.75">
      <c r="A292" s="6"/>
      <c r="B292" s="31"/>
      <c r="C292" s="11"/>
      <c r="D292" s="31"/>
      <c r="E292" s="31"/>
      <c r="F292" s="31"/>
      <c r="G292" s="11"/>
      <c r="H292" s="5"/>
      <c r="I292" s="32"/>
      <c r="J292" s="30"/>
      <c r="K292" s="32"/>
      <c r="L292" s="11"/>
    </row>
    <row r="293" spans="1:12" ht="15.75">
      <c r="A293" s="6"/>
      <c r="B293" s="31"/>
      <c r="C293" s="11"/>
      <c r="D293" s="31"/>
      <c r="E293" s="31"/>
      <c r="F293" s="31"/>
      <c r="G293" s="11"/>
      <c r="H293" s="5"/>
      <c r="I293" s="32"/>
      <c r="J293" s="30"/>
      <c r="K293" s="32"/>
      <c r="L293" s="11"/>
    </row>
    <row r="294" spans="1:12" ht="15.75">
      <c r="A294" s="6"/>
      <c r="B294" s="31"/>
      <c r="C294" s="11"/>
      <c r="D294" s="31"/>
      <c r="E294" s="31"/>
      <c r="F294" s="31"/>
      <c r="G294" s="11"/>
      <c r="H294" s="5"/>
      <c r="I294" s="32"/>
      <c r="J294" s="30"/>
      <c r="K294" s="32"/>
      <c r="L294" s="11"/>
    </row>
  </sheetData>
  <mergeCells count="6">
    <mergeCell ref="A7:A9"/>
    <mergeCell ref="I7:I8"/>
    <mergeCell ref="K7:K8"/>
    <mergeCell ref="A3:N3"/>
    <mergeCell ref="M7:M8"/>
    <mergeCell ref="N7:N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2"/>
  <sheetViews>
    <sheetView workbookViewId="0" topLeftCell="A282">
      <selection activeCell="A6" sqref="A6:K290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6384" width="10.25390625" style="2" customWidth="1"/>
  </cols>
  <sheetData>
    <row r="2" spans="1:16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6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.75" customHeight="1" thickTop="1">
      <c r="A6" s="180" t="s">
        <v>107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4"/>
      <c r="M6" s="4"/>
      <c r="N6" s="4"/>
      <c r="O6" s="4"/>
      <c r="P6" s="4"/>
    </row>
    <row r="7" spans="1:16" ht="15.75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  <c r="L7" s="4"/>
      <c r="M7" s="4"/>
      <c r="N7" s="4"/>
      <c r="O7" s="4"/>
      <c r="P7" s="4"/>
    </row>
    <row r="8" spans="1:16" ht="15.75">
      <c r="A8" s="99" t="s">
        <v>18</v>
      </c>
      <c r="B8" s="63" t="s">
        <v>9</v>
      </c>
      <c r="C8" s="63" t="s">
        <v>10</v>
      </c>
      <c r="D8" s="63" t="s">
        <v>11</v>
      </c>
      <c r="E8" s="63" t="s">
        <v>12</v>
      </c>
      <c r="F8" s="63" t="s">
        <v>13</v>
      </c>
      <c r="G8" s="63" t="s">
        <v>14</v>
      </c>
      <c r="H8" s="63" t="s">
        <v>15</v>
      </c>
      <c r="I8" s="63" t="s">
        <v>16</v>
      </c>
      <c r="J8" s="63" t="s">
        <v>17</v>
      </c>
      <c r="K8" s="64" t="s">
        <v>29</v>
      </c>
      <c r="L8" s="9"/>
      <c r="M8" s="4"/>
      <c r="N8" s="4"/>
      <c r="O8" s="4"/>
      <c r="P8" s="4"/>
    </row>
    <row r="9" spans="1:16" s="1" customFormat="1" ht="30" customHeight="1">
      <c r="A9" s="100"/>
      <c r="B9" s="213" t="s">
        <v>20</v>
      </c>
      <c r="C9" s="213" t="s">
        <v>19</v>
      </c>
      <c r="D9" s="214" t="s">
        <v>21</v>
      </c>
      <c r="E9" s="214" t="s">
        <v>22</v>
      </c>
      <c r="F9" s="214" t="s">
        <v>23</v>
      </c>
      <c r="G9" s="214" t="s">
        <v>24</v>
      </c>
      <c r="H9" s="214" t="s">
        <v>25</v>
      </c>
      <c r="I9" s="214" t="s">
        <v>26</v>
      </c>
      <c r="J9" s="214" t="s">
        <v>27</v>
      </c>
      <c r="K9" s="215" t="s">
        <v>28</v>
      </c>
      <c r="L9" s="4"/>
      <c r="M9" s="3"/>
      <c r="N9" s="3"/>
      <c r="O9" s="3"/>
      <c r="P9" s="3"/>
    </row>
    <row r="10" spans="1:16" s="1" customFormat="1" ht="15.75">
      <c r="A10" s="101">
        <f aca="true" t="shared" si="0" ref="A10:A73">A11-1</f>
        <v>1820</v>
      </c>
      <c r="B10" s="118">
        <f>'TableC1(Lm)'!B10+'TableC3(f)'!B10</f>
        <v>30341.745000000003</v>
      </c>
      <c r="C10" s="118">
        <f>'TableC1(Lm)'!C10+'TableC3(f)'!C10</f>
        <v>6428.397999999999</v>
      </c>
      <c r="D10" s="118">
        <f>'TableC1(Lm)'!D10+'TableC3(f)'!D10</f>
        <v>5788.4580000000005</v>
      </c>
      <c r="E10" s="118">
        <f>'TableC1(Lm)'!E10+'TableC3(f)'!E10</f>
        <v>5088.5779999999995</v>
      </c>
      <c r="F10" s="118">
        <f>'TableC1(Lm)'!F10+'TableC3(f)'!F10</f>
        <v>4163.432</v>
      </c>
      <c r="G10" s="118">
        <f>'TableC1(Lm)'!G10+'TableC3(f)'!G10</f>
        <v>3308.1040000000003</v>
      </c>
      <c r="H10" s="118">
        <f>'TableC1(Lm)'!H10+'TableC3(f)'!H10</f>
        <v>2598.115</v>
      </c>
      <c r="I10" s="118">
        <f>'TableC1(Lm)'!I10+'TableC3(f)'!I10</f>
        <v>1861.2620000000002</v>
      </c>
      <c r="J10" s="118">
        <f>'TableC1(Lm)'!J10+'TableC3(f)'!J10</f>
        <v>901.1120000000001</v>
      </c>
      <c r="K10" s="216">
        <f>'TableC1(Lm)'!K10+'TableC3(f)'!K10</f>
        <v>204.286</v>
      </c>
      <c r="L10" s="4"/>
      <c r="M10" s="3"/>
      <c r="N10" s="3"/>
      <c r="O10" s="3"/>
      <c r="P10" s="3"/>
    </row>
    <row r="11" spans="1:16" s="1" customFormat="1" ht="15.75">
      <c r="A11" s="43">
        <f t="shared" si="0"/>
        <v>1821</v>
      </c>
      <c r="B11" s="123">
        <f>'TableC1(Lm)'!B11+'TableC3(f)'!B11</f>
        <v>30548.611000000004</v>
      </c>
      <c r="C11" s="123">
        <f>'TableC1(Lm)'!C11+'TableC3(f)'!C11</f>
        <v>6485.688</v>
      </c>
      <c r="D11" s="123">
        <f>'TableC1(Lm)'!D11+'TableC3(f)'!D11</f>
        <v>5786.558</v>
      </c>
      <c r="E11" s="123">
        <f>'TableC1(Lm)'!E11+'TableC3(f)'!E11</f>
        <v>5136.136</v>
      </c>
      <c r="F11" s="123">
        <f>'TableC1(Lm)'!F11+'TableC3(f)'!F11</f>
        <v>4206.232</v>
      </c>
      <c r="G11" s="123">
        <f>'TableC1(Lm)'!G11+'TableC3(f)'!G11</f>
        <v>3348.301</v>
      </c>
      <c r="H11" s="123">
        <f>'TableC1(Lm)'!H11+'TableC3(f)'!H11</f>
        <v>2602.33</v>
      </c>
      <c r="I11" s="123">
        <f>'TableC1(Lm)'!I11+'TableC3(f)'!I11</f>
        <v>1867.541</v>
      </c>
      <c r="J11" s="123">
        <f>'TableC1(Lm)'!J11+'TableC3(f)'!J11</f>
        <v>911.549</v>
      </c>
      <c r="K11" s="61">
        <f>'TableC1(Lm)'!K11+'TableC3(f)'!K11</f>
        <v>204.276</v>
      </c>
      <c r="L11" s="4"/>
      <c r="M11" s="3"/>
      <c r="N11" s="3"/>
      <c r="O11" s="3"/>
      <c r="P11" s="3"/>
    </row>
    <row r="12" spans="1:16" s="1" customFormat="1" ht="15.75">
      <c r="A12" s="43">
        <f t="shared" si="0"/>
        <v>1822</v>
      </c>
      <c r="B12" s="123">
        <f>'TableC1(Lm)'!B12+'TableC3(f)'!B12</f>
        <v>30752.22</v>
      </c>
      <c r="C12" s="123">
        <f>'TableC1(Lm)'!C12+'TableC3(f)'!C12</f>
        <v>6539.304</v>
      </c>
      <c r="D12" s="123">
        <f>'TableC1(Lm)'!D12+'TableC3(f)'!D12</f>
        <v>5787.791</v>
      </c>
      <c r="E12" s="123">
        <f>'TableC1(Lm)'!E12+'TableC3(f)'!E12</f>
        <v>5178.629999999999</v>
      </c>
      <c r="F12" s="123">
        <f>'TableC1(Lm)'!F12+'TableC3(f)'!F12</f>
        <v>4248.869</v>
      </c>
      <c r="G12" s="123">
        <f>'TableC1(Lm)'!G12+'TableC3(f)'!G12</f>
        <v>3388.817</v>
      </c>
      <c r="H12" s="123">
        <f>'TableC1(Lm)'!H12+'TableC3(f)'!H12</f>
        <v>2610.4030000000002</v>
      </c>
      <c r="I12" s="123">
        <f>'TableC1(Lm)'!I12+'TableC3(f)'!I12</f>
        <v>1873.056</v>
      </c>
      <c r="J12" s="123">
        <f>'TableC1(Lm)'!J12+'TableC3(f)'!J12</f>
        <v>919.88</v>
      </c>
      <c r="K12" s="61">
        <f>'TableC1(Lm)'!K12+'TableC3(f)'!K12</f>
        <v>205.47</v>
      </c>
      <c r="L12" s="4"/>
      <c r="M12" s="3"/>
      <c r="N12" s="3"/>
      <c r="O12" s="3"/>
      <c r="P12" s="3"/>
    </row>
    <row r="13" spans="1:16" s="1" customFormat="1" ht="15.75">
      <c r="A13" s="43">
        <f t="shared" si="0"/>
        <v>1823</v>
      </c>
      <c r="B13" s="123">
        <f>'TableC1(Lm)'!B13+'TableC3(f)'!B13</f>
        <v>30956.752999999997</v>
      </c>
      <c r="C13" s="123">
        <f>'TableC1(Lm)'!C13+'TableC3(f)'!C13</f>
        <v>6594.120999999999</v>
      </c>
      <c r="D13" s="123">
        <f>'TableC1(Lm)'!D13+'TableC3(f)'!D13</f>
        <v>5791.252</v>
      </c>
      <c r="E13" s="123">
        <f>'TableC1(Lm)'!E13+'TableC3(f)'!E13</f>
        <v>5216.509</v>
      </c>
      <c r="F13" s="123">
        <f>'TableC1(Lm)'!F13+'TableC3(f)'!F13</f>
        <v>4291.137</v>
      </c>
      <c r="G13" s="123">
        <f>'TableC1(Lm)'!G13+'TableC3(f)'!G13</f>
        <v>3429.641</v>
      </c>
      <c r="H13" s="123">
        <f>'TableC1(Lm)'!H13+'TableC3(f)'!H13</f>
        <v>2622.1270000000004</v>
      </c>
      <c r="I13" s="123">
        <f>'TableC1(Lm)'!I13+'TableC3(f)'!I13</f>
        <v>1877.88</v>
      </c>
      <c r="J13" s="123">
        <f>'TableC1(Lm)'!J13+'TableC3(f)'!J13</f>
        <v>927.047</v>
      </c>
      <c r="K13" s="61">
        <f>'TableC1(Lm)'!K13+'TableC3(f)'!K13</f>
        <v>207.039</v>
      </c>
      <c r="L13" s="4"/>
      <c r="M13" s="3"/>
      <c r="N13" s="3"/>
      <c r="O13" s="3"/>
      <c r="P13" s="3"/>
    </row>
    <row r="14" spans="1:16" s="1" customFormat="1" ht="15.75">
      <c r="A14" s="43">
        <f t="shared" si="0"/>
        <v>1824</v>
      </c>
      <c r="B14" s="123">
        <f>'TableC1(Lm)'!B14+'TableC3(f)'!B14</f>
        <v>31150.459000000003</v>
      </c>
      <c r="C14" s="123">
        <f>'TableC1(Lm)'!C14+'TableC3(f)'!C14</f>
        <v>6639.145</v>
      </c>
      <c r="D14" s="123">
        <f>'TableC1(Lm)'!D14+'TableC3(f)'!D14</f>
        <v>5795.789</v>
      </c>
      <c r="E14" s="123">
        <f>'TableC1(Lm)'!E14+'TableC3(f)'!E14</f>
        <v>5250.1630000000005</v>
      </c>
      <c r="F14" s="123">
        <f>'TableC1(Lm)'!F14+'TableC3(f)'!F14</f>
        <v>4333.026</v>
      </c>
      <c r="G14" s="123">
        <f>'TableC1(Lm)'!G14+'TableC3(f)'!G14</f>
        <v>3470.639</v>
      </c>
      <c r="H14" s="123">
        <f>'TableC1(Lm)'!H14+'TableC3(f)'!H14</f>
        <v>2637.23</v>
      </c>
      <c r="I14" s="123">
        <f>'TableC1(Lm)'!I14+'TableC3(f)'!I14</f>
        <v>1882.041</v>
      </c>
      <c r="J14" s="123">
        <f>'TableC1(Lm)'!J14+'TableC3(f)'!J14</f>
        <v>933.6469999999999</v>
      </c>
      <c r="K14" s="61">
        <f>'TableC1(Lm)'!K14+'TableC3(f)'!K14</f>
        <v>208.779</v>
      </c>
      <c r="L14" s="4"/>
      <c r="M14" s="3"/>
      <c r="N14" s="3"/>
      <c r="O14" s="3"/>
      <c r="P14" s="3"/>
    </row>
    <row r="15" spans="1:16" s="1" customFormat="1" ht="15.75">
      <c r="A15" s="43">
        <f t="shared" si="0"/>
        <v>1825</v>
      </c>
      <c r="B15" s="123">
        <f>'TableC1(Lm)'!B15+'TableC3(f)'!B15</f>
        <v>31358.350999999995</v>
      </c>
      <c r="C15" s="123">
        <f>'TableC1(Lm)'!C15+'TableC3(f)'!C15</f>
        <v>6700.581</v>
      </c>
      <c r="D15" s="123">
        <f>'TableC1(Lm)'!D15+'TableC3(f)'!D15</f>
        <v>5799.804</v>
      </c>
      <c r="E15" s="123">
        <f>'TableC1(Lm)'!E15+'TableC3(f)'!E15</f>
        <v>5279.987</v>
      </c>
      <c r="F15" s="123">
        <f>'TableC1(Lm)'!F15+'TableC3(f)'!F15</f>
        <v>4374.482</v>
      </c>
      <c r="G15" s="123">
        <f>'TableC1(Lm)'!G15+'TableC3(f)'!G15</f>
        <v>3511.8050000000003</v>
      </c>
      <c r="H15" s="123">
        <f>'TableC1(Lm)'!H15+'TableC3(f)'!H15</f>
        <v>2655.576</v>
      </c>
      <c r="I15" s="123">
        <f>'TableC1(Lm)'!I15+'TableC3(f)'!I15</f>
        <v>1885.618</v>
      </c>
      <c r="J15" s="123">
        <f>'TableC1(Lm)'!J15+'TableC3(f)'!J15</f>
        <v>940.093</v>
      </c>
      <c r="K15" s="61">
        <f>'TableC1(Lm)'!K15+'TableC3(f)'!K15</f>
        <v>210.405</v>
      </c>
      <c r="L15" s="4"/>
      <c r="M15" s="3"/>
      <c r="N15" s="3"/>
      <c r="O15" s="3"/>
      <c r="P15" s="3"/>
    </row>
    <row r="16" spans="1:16" s="1" customFormat="1" ht="15.75">
      <c r="A16" s="43">
        <f t="shared" si="0"/>
        <v>1826</v>
      </c>
      <c r="B16" s="123">
        <f>'TableC1(Lm)'!B16+'TableC3(f)'!B16</f>
        <v>31553.716999999997</v>
      </c>
      <c r="C16" s="123">
        <f>'TableC1(Lm)'!C16+'TableC3(f)'!C16</f>
        <v>6753.909</v>
      </c>
      <c r="D16" s="123">
        <f>'TableC1(Lm)'!D16+'TableC3(f)'!D16</f>
        <v>5802.695</v>
      </c>
      <c r="E16" s="123">
        <f>'TableC1(Lm)'!E16+'TableC3(f)'!E16</f>
        <v>5304.463</v>
      </c>
      <c r="F16" s="123">
        <f>'TableC1(Lm)'!F16+'TableC3(f)'!F16</f>
        <v>4416.179</v>
      </c>
      <c r="G16" s="123">
        <f>'TableC1(Lm)'!G16+'TableC3(f)'!G16</f>
        <v>3552.365</v>
      </c>
      <c r="H16" s="123">
        <f>'TableC1(Lm)'!H16+'TableC3(f)'!H16</f>
        <v>2677</v>
      </c>
      <c r="I16" s="123">
        <f>'TableC1(Lm)'!I16+'TableC3(f)'!I16</f>
        <v>1888.9499999999998</v>
      </c>
      <c r="J16" s="123">
        <f>'TableC1(Lm)'!J16+'TableC3(f)'!J16</f>
        <v>946.34</v>
      </c>
      <c r="K16" s="61">
        <f>'TableC1(Lm)'!K16+'TableC3(f)'!K16</f>
        <v>211.816</v>
      </c>
      <c r="L16" s="4"/>
      <c r="M16" s="3"/>
      <c r="N16" s="3"/>
      <c r="O16" s="3"/>
      <c r="P16" s="3"/>
    </row>
    <row r="17" spans="1:16" s="1" customFormat="1" ht="15.75">
      <c r="A17" s="43">
        <f t="shared" si="0"/>
        <v>1827</v>
      </c>
      <c r="B17" s="123">
        <f>'TableC1(Lm)'!B17+'TableC3(f)'!B17</f>
        <v>31761.855000000003</v>
      </c>
      <c r="C17" s="123">
        <f>'TableC1(Lm)'!C17+'TableC3(f)'!C17</f>
        <v>6821.665</v>
      </c>
      <c r="D17" s="123">
        <f>'TableC1(Lm)'!D17+'TableC3(f)'!D17</f>
        <v>5807.411</v>
      </c>
      <c r="E17" s="123">
        <f>'TableC1(Lm)'!E17+'TableC3(f)'!E17</f>
        <v>5322.5740000000005</v>
      </c>
      <c r="F17" s="123">
        <f>'TableC1(Lm)'!F17+'TableC3(f)'!F17</f>
        <v>4459.0380000000005</v>
      </c>
      <c r="G17" s="123">
        <f>'TableC1(Lm)'!G17+'TableC3(f)'!G17</f>
        <v>3592.499</v>
      </c>
      <c r="H17" s="123">
        <f>'TableC1(Lm)'!H17+'TableC3(f)'!H17</f>
        <v>2701.853</v>
      </c>
      <c r="I17" s="123">
        <f>'TableC1(Lm)'!I17+'TableC3(f)'!I17</f>
        <v>1891.757</v>
      </c>
      <c r="J17" s="123">
        <f>'TableC1(Lm)'!J17+'TableC3(f)'!J17</f>
        <v>951.321</v>
      </c>
      <c r="K17" s="61">
        <f>'TableC1(Lm)'!K17+'TableC3(f)'!K17</f>
        <v>213.737</v>
      </c>
      <c r="L17" s="4"/>
      <c r="M17" s="3"/>
      <c r="N17" s="3"/>
      <c r="O17" s="3"/>
      <c r="P17" s="3"/>
    </row>
    <row r="18" spans="1:16" s="1" customFormat="1" ht="15.75">
      <c r="A18" s="43">
        <f t="shared" si="0"/>
        <v>1828</v>
      </c>
      <c r="B18" s="123">
        <f>'TableC1(Lm)'!B18+'TableC3(f)'!B18</f>
        <v>31956.152000000002</v>
      </c>
      <c r="C18" s="123">
        <f>'TableC1(Lm)'!C18+'TableC3(f)'!C18</f>
        <v>6878.805</v>
      </c>
      <c r="D18" s="123">
        <f>'TableC1(Lm)'!D18+'TableC3(f)'!D18</f>
        <v>5811.986</v>
      </c>
      <c r="E18" s="123">
        <f>'TableC1(Lm)'!E18+'TableC3(f)'!E18</f>
        <v>5334.892</v>
      </c>
      <c r="F18" s="123">
        <f>'TableC1(Lm)'!F18+'TableC3(f)'!F18</f>
        <v>4502.896000000001</v>
      </c>
      <c r="G18" s="123">
        <f>'TableC1(Lm)'!G18+'TableC3(f)'!G18</f>
        <v>3632.1769999999997</v>
      </c>
      <c r="H18" s="123">
        <f>'TableC1(Lm)'!H18+'TableC3(f)'!H18</f>
        <v>2729.965</v>
      </c>
      <c r="I18" s="123">
        <f>'TableC1(Lm)'!I18+'TableC3(f)'!I18</f>
        <v>1894</v>
      </c>
      <c r="J18" s="123">
        <f>'TableC1(Lm)'!J18+'TableC3(f)'!J18</f>
        <v>955.486</v>
      </c>
      <c r="K18" s="61">
        <f>'TableC1(Lm)'!K18+'TableC3(f)'!K18</f>
        <v>215.945</v>
      </c>
      <c r="L18" s="4"/>
      <c r="M18" s="3"/>
      <c r="N18" s="3"/>
      <c r="O18" s="3"/>
      <c r="P18" s="3"/>
    </row>
    <row r="19" spans="1:16" s="1" customFormat="1" ht="15.75">
      <c r="A19" s="43">
        <f t="shared" si="0"/>
        <v>1829</v>
      </c>
      <c r="B19" s="123">
        <f>'TableC1(Lm)'!B19+'TableC3(f)'!B19</f>
        <v>32145.831</v>
      </c>
      <c r="C19" s="123">
        <f>'TableC1(Lm)'!C19+'TableC3(f)'!C19</f>
        <v>6938.995</v>
      </c>
      <c r="D19" s="123">
        <f>'TableC1(Lm)'!D19+'TableC3(f)'!D19</f>
        <v>5811.794</v>
      </c>
      <c r="E19" s="123">
        <f>'TableC1(Lm)'!E19+'TableC3(f)'!E19</f>
        <v>5341.715</v>
      </c>
      <c r="F19" s="123">
        <f>'TableC1(Lm)'!F19+'TableC3(f)'!F19</f>
        <v>4547.636</v>
      </c>
      <c r="G19" s="123">
        <f>'TableC1(Lm)'!G19+'TableC3(f)'!G19</f>
        <v>3671.36</v>
      </c>
      <c r="H19" s="123">
        <f>'TableC1(Lm)'!H19+'TableC3(f)'!H19</f>
        <v>2761.143</v>
      </c>
      <c r="I19" s="123">
        <f>'TableC1(Lm)'!I19+'TableC3(f)'!I19</f>
        <v>1895.6390000000001</v>
      </c>
      <c r="J19" s="123">
        <f>'TableC1(Lm)'!J19+'TableC3(f)'!J19</f>
        <v>959.172</v>
      </c>
      <c r="K19" s="61">
        <f>'TableC1(Lm)'!K19+'TableC3(f)'!K19</f>
        <v>218.377</v>
      </c>
      <c r="L19" s="4"/>
      <c r="M19" s="3"/>
      <c r="N19" s="3"/>
      <c r="O19" s="3"/>
      <c r="P19" s="3"/>
    </row>
    <row r="20" spans="1:16" s="1" customFormat="1" ht="15.75">
      <c r="A20" s="133">
        <f t="shared" si="0"/>
        <v>1830</v>
      </c>
      <c r="B20" s="136">
        <f>'TableC1(Lm)'!B20+'TableC3(f)'!B20</f>
        <v>32324.167</v>
      </c>
      <c r="C20" s="136">
        <f>'TableC1(Lm)'!C20+'TableC3(f)'!C20</f>
        <v>7003.96</v>
      </c>
      <c r="D20" s="136">
        <f>'TableC1(Lm)'!D20+'TableC3(f)'!D20</f>
        <v>5798.323</v>
      </c>
      <c r="E20" s="136">
        <f>'TableC1(Lm)'!E20+'TableC3(f)'!E20</f>
        <v>5342.259</v>
      </c>
      <c r="F20" s="136">
        <f>'TableC1(Lm)'!F20+'TableC3(f)'!F20</f>
        <v>4593.9619999999995</v>
      </c>
      <c r="G20" s="136">
        <f>'TableC1(Lm)'!G20+'TableC3(f)'!G20</f>
        <v>3710.032</v>
      </c>
      <c r="H20" s="136">
        <f>'TableC1(Lm)'!H20+'TableC3(f)'!H20</f>
        <v>2795.318</v>
      </c>
      <c r="I20" s="136">
        <f>'TableC1(Lm)'!I20+'TableC3(f)'!I20</f>
        <v>1896.653</v>
      </c>
      <c r="J20" s="136">
        <f>'TableC1(Lm)'!J20+'TableC3(f)'!J20</f>
        <v>962.628</v>
      </c>
      <c r="K20" s="217">
        <f>'TableC1(Lm)'!K20+'TableC3(f)'!K20</f>
        <v>221.03199999999998</v>
      </c>
      <c r="L20" s="4"/>
      <c r="M20" s="3"/>
      <c r="N20" s="3"/>
      <c r="O20" s="3"/>
      <c r="P20" s="3"/>
    </row>
    <row r="21" spans="1:16" s="1" customFormat="1" ht="15.75">
      <c r="A21" s="43">
        <f t="shared" si="0"/>
        <v>1831</v>
      </c>
      <c r="B21" s="123">
        <f>'TableC1(Lm)'!B21+'TableC3(f)'!B21</f>
        <v>32502.842000000004</v>
      </c>
      <c r="C21" s="123">
        <f>'TableC1(Lm)'!C21+'TableC3(f)'!C21</f>
        <v>7013.332</v>
      </c>
      <c r="D21" s="123">
        <f>'TableC1(Lm)'!D21+'TableC3(f)'!D21</f>
        <v>5843.815</v>
      </c>
      <c r="E21" s="123">
        <f>'TableC1(Lm)'!E21+'TableC3(f)'!E21</f>
        <v>5340.97</v>
      </c>
      <c r="F21" s="123">
        <f>'TableC1(Lm)'!F21+'TableC3(f)'!F21</f>
        <v>4637.307000000001</v>
      </c>
      <c r="G21" s="123">
        <f>'TableC1(Lm)'!G21+'TableC3(f)'!G21</f>
        <v>3748.2290000000003</v>
      </c>
      <c r="H21" s="123">
        <f>'TableC1(Lm)'!H21+'TableC3(f)'!H21</f>
        <v>2829.3109999999997</v>
      </c>
      <c r="I21" s="123">
        <f>'TableC1(Lm)'!I21+'TableC3(f)'!I21</f>
        <v>1900.139</v>
      </c>
      <c r="J21" s="123">
        <f>'TableC1(Lm)'!J21+'TableC3(f)'!J21</f>
        <v>966.2350000000001</v>
      </c>
      <c r="K21" s="61">
        <f>'TableC1(Lm)'!K21+'TableC3(f)'!K21</f>
        <v>223.50400000000002</v>
      </c>
      <c r="L21" s="4"/>
      <c r="M21" s="3"/>
      <c r="N21" s="3"/>
      <c r="O21" s="3"/>
      <c r="P21" s="3"/>
    </row>
    <row r="22" spans="1:16" s="1" customFormat="1" ht="15.75">
      <c r="A22" s="43">
        <f t="shared" si="0"/>
        <v>1832</v>
      </c>
      <c r="B22" s="123">
        <f>'TableC1(Lm)'!B22+'TableC3(f)'!B22</f>
        <v>32695.574000000004</v>
      </c>
      <c r="C22" s="123">
        <f>'TableC1(Lm)'!C22+'TableC3(f)'!C22</f>
        <v>7035.628000000001</v>
      </c>
      <c r="D22" s="123">
        <f>'TableC1(Lm)'!D22+'TableC3(f)'!D22</f>
        <v>5890.072</v>
      </c>
      <c r="E22" s="123">
        <f>'TableC1(Lm)'!E22+'TableC3(f)'!E22</f>
        <v>5342.597</v>
      </c>
      <c r="F22" s="123">
        <f>'TableC1(Lm)'!F22+'TableC3(f)'!F22</f>
        <v>4676.067999999999</v>
      </c>
      <c r="G22" s="123">
        <f>'TableC1(Lm)'!G22+'TableC3(f)'!G22</f>
        <v>3786.2799999999997</v>
      </c>
      <c r="H22" s="123">
        <f>'TableC1(Lm)'!H22+'TableC3(f)'!H22</f>
        <v>2863.571</v>
      </c>
      <c r="I22" s="123">
        <f>'TableC1(Lm)'!I22+'TableC3(f)'!I22</f>
        <v>1906.5549999999998</v>
      </c>
      <c r="J22" s="123">
        <f>'TableC1(Lm)'!J22+'TableC3(f)'!J22</f>
        <v>969.227</v>
      </c>
      <c r="K22" s="61">
        <f>'TableC1(Lm)'!K22+'TableC3(f)'!K22</f>
        <v>225.57600000000002</v>
      </c>
      <c r="L22" s="4"/>
      <c r="M22" s="3"/>
      <c r="N22" s="3"/>
      <c r="O22" s="3"/>
      <c r="P22" s="3"/>
    </row>
    <row r="23" spans="1:16" s="1" customFormat="1" ht="15.75">
      <c r="A23" s="43">
        <f t="shared" si="0"/>
        <v>1833</v>
      </c>
      <c r="B23" s="123">
        <f>'TableC1(Lm)'!B23+'TableC3(f)'!B23</f>
        <v>32843.438</v>
      </c>
      <c r="C23" s="123">
        <f>'TableC1(Lm)'!C23+'TableC3(f)'!C23</f>
        <v>7010.496</v>
      </c>
      <c r="D23" s="123">
        <f>'TableC1(Lm)'!D23+'TableC3(f)'!D23</f>
        <v>5939.113</v>
      </c>
      <c r="E23" s="123">
        <f>'TableC1(Lm)'!E23+'TableC3(f)'!E23</f>
        <v>5346.321</v>
      </c>
      <c r="F23" s="123">
        <f>'TableC1(Lm)'!F23+'TableC3(f)'!F23</f>
        <v>4710.648999999999</v>
      </c>
      <c r="G23" s="123">
        <f>'TableC1(Lm)'!G23+'TableC3(f)'!G23</f>
        <v>3824.0150000000003</v>
      </c>
      <c r="H23" s="123">
        <f>'TableC1(Lm)'!H23+'TableC3(f)'!H23</f>
        <v>2898.084</v>
      </c>
      <c r="I23" s="123">
        <f>'TableC1(Lm)'!I23+'TableC3(f)'!I23</f>
        <v>1915.7220000000002</v>
      </c>
      <c r="J23" s="123">
        <f>'TableC1(Lm)'!J23+'TableC3(f)'!J23</f>
        <v>971.706</v>
      </c>
      <c r="K23" s="61">
        <f>'TableC1(Lm)'!K23+'TableC3(f)'!K23</f>
        <v>227.332</v>
      </c>
      <c r="L23" s="4"/>
      <c r="M23" s="3"/>
      <c r="N23" s="3"/>
      <c r="O23" s="3"/>
      <c r="P23" s="3"/>
    </row>
    <row r="24" spans="1:16" s="1" customFormat="1" ht="15.75">
      <c r="A24" s="43">
        <f t="shared" si="0"/>
        <v>1834</v>
      </c>
      <c r="B24" s="123">
        <f>'TableC1(Lm)'!B24+'TableC3(f)'!B24</f>
        <v>33025.729999999996</v>
      </c>
      <c r="C24" s="123">
        <f>'TableC1(Lm)'!C24+'TableC3(f)'!C24</f>
        <v>7027.3330000000005</v>
      </c>
      <c r="D24" s="123">
        <f>'TableC1(Lm)'!D24+'TableC3(f)'!D24</f>
        <v>5981.579</v>
      </c>
      <c r="E24" s="123">
        <f>'TableC1(Lm)'!E24+'TableC3(f)'!E24</f>
        <v>5351.05</v>
      </c>
      <c r="F24" s="123">
        <f>'TableC1(Lm)'!F24+'TableC3(f)'!F24</f>
        <v>4741.418</v>
      </c>
      <c r="G24" s="123">
        <f>'TableC1(Lm)'!G24+'TableC3(f)'!G24</f>
        <v>3861.413</v>
      </c>
      <c r="H24" s="123">
        <f>'TableC1(Lm)'!H24+'TableC3(f)'!H24</f>
        <v>2932.744</v>
      </c>
      <c r="I24" s="123">
        <f>'TableC1(Lm)'!I24+'TableC3(f)'!I24</f>
        <v>1927.4409999999998</v>
      </c>
      <c r="J24" s="123">
        <f>'TableC1(Lm)'!J24+'TableC3(f)'!J24</f>
        <v>973.8050000000001</v>
      </c>
      <c r="K24" s="61">
        <f>'TableC1(Lm)'!K24+'TableC3(f)'!K24</f>
        <v>228.947</v>
      </c>
      <c r="L24" s="4"/>
      <c r="M24" s="3"/>
      <c r="N24" s="3"/>
      <c r="O24" s="3"/>
      <c r="P24" s="3"/>
    </row>
    <row r="25" spans="1:16" s="1" customFormat="1" ht="15.75">
      <c r="A25" s="43">
        <f t="shared" si="0"/>
        <v>1835</v>
      </c>
      <c r="B25" s="123">
        <f>'TableC1(Lm)'!B25+'TableC3(f)'!B25</f>
        <v>33214.591</v>
      </c>
      <c r="C25" s="123">
        <f>'TableC1(Lm)'!C25+'TableC3(f)'!C25</f>
        <v>7039.588</v>
      </c>
      <c r="D25" s="123">
        <f>'TableC1(Lm)'!D25+'TableC3(f)'!D25</f>
        <v>6037.293</v>
      </c>
      <c r="E25" s="123">
        <f>'TableC1(Lm)'!E25+'TableC3(f)'!E25</f>
        <v>5355.308999999999</v>
      </c>
      <c r="F25" s="123">
        <f>'TableC1(Lm)'!F25+'TableC3(f)'!F25</f>
        <v>4768.731</v>
      </c>
      <c r="G25" s="123">
        <f>'TableC1(Lm)'!G25+'TableC3(f)'!G25</f>
        <v>3898.444</v>
      </c>
      <c r="H25" s="123">
        <f>'TableC1(Lm)'!H25+'TableC3(f)'!H25</f>
        <v>2967.5429999999997</v>
      </c>
      <c r="I25" s="123">
        <f>'TableC1(Lm)'!I25+'TableC3(f)'!I25</f>
        <v>1941.5749999999998</v>
      </c>
      <c r="J25" s="123">
        <f>'TableC1(Lm)'!J25+'TableC3(f)'!J25</f>
        <v>975.624</v>
      </c>
      <c r="K25" s="61">
        <f>'TableC1(Lm)'!K25+'TableC3(f)'!K25</f>
        <v>230.48399999999998</v>
      </c>
      <c r="L25" s="4"/>
      <c r="M25" s="3"/>
      <c r="N25" s="3"/>
      <c r="O25" s="3"/>
      <c r="P25" s="3"/>
    </row>
    <row r="26" spans="1:16" s="1" customFormat="1" ht="15.75">
      <c r="A26" s="43">
        <f t="shared" si="0"/>
        <v>1836</v>
      </c>
      <c r="B26" s="123">
        <f>'TableC1(Lm)'!B26+'TableC3(f)'!B26</f>
        <v>33396.455</v>
      </c>
      <c r="C26" s="123">
        <f>'TableC1(Lm)'!C26+'TableC3(f)'!C26</f>
        <v>7053.95</v>
      </c>
      <c r="D26" s="123">
        <f>'TableC1(Lm)'!D26+'TableC3(f)'!D26</f>
        <v>6088.079</v>
      </c>
      <c r="E26" s="123">
        <f>'TableC1(Lm)'!E26+'TableC3(f)'!E26</f>
        <v>5358.478</v>
      </c>
      <c r="F26" s="123">
        <f>'TableC1(Lm)'!F26+'TableC3(f)'!F26</f>
        <v>4791.209000000001</v>
      </c>
      <c r="G26" s="123">
        <f>'TableC1(Lm)'!G26+'TableC3(f)'!G26</f>
        <v>3935.684</v>
      </c>
      <c r="H26" s="123">
        <f>'TableC1(Lm)'!H26+'TableC3(f)'!H26</f>
        <v>3001.826</v>
      </c>
      <c r="I26" s="123">
        <f>'TableC1(Lm)'!I26+'TableC3(f)'!I26</f>
        <v>1957.976</v>
      </c>
      <c r="J26" s="123">
        <f>'TableC1(Lm)'!J26+'TableC3(f)'!J26</f>
        <v>977.363</v>
      </c>
      <c r="K26" s="61">
        <f>'TableC1(Lm)'!K26+'TableC3(f)'!K26</f>
        <v>231.89</v>
      </c>
      <c r="L26" s="4"/>
      <c r="M26" s="3"/>
      <c r="N26" s="3"/>
      <c r="O26" s="3"/>
      <c r="P26" s="3"/>
    </row>
    <row r="27" spans="1:16" s="1" customFormat="1" ht="15.75">
      <c r="A27" s="43">
        <f t="shared" si="0"/>
        <v>1837</v>
      </c>
      <c r="B27" s="123">
        <f>'TableC1(Lm)'!B27+'TableC3(f)'!B27</f>
        <v>33554.734</v>
      </c>
      <c r="C27" s="123">
        <f>'TableC1(Lm)'!C27+'TableC3(f)'!C27</f>
        <v>7034.799</v>
      </c>
      <c r="D27" s="123">
        <f>'TableC1(Lm)'!D27+'TableC3(f)'!D27</f>
        <v>6150.393</v>
      </c>
      <c r="E27" s="123">
        <f>'TableC1(Lm)'!E27+'TableC3(f)'!E27</f>
        <v>5363.332</v>
      </c>
      <c r="F27" s="123">
        <f>'TableC1(Lm)'!F27+'TableC3(f)'!F27</f>
        <v>4807.9490000000005</v>
      </c>
      <c r="G27" s="123">
        <f>'TableC1(Lm)'!G27+'TableC3(f)'!G27</f>
        <v>3973.969</v>
      </c>
      <c r="H27" s="123">
        <f>'TableC1(Lm)'!H27+'TableC3(f)'!H27</f>
        <v>3035.7309999999998</v>
      </c>
      <c r="I27" s="123">
        <f>'TableC1(Lm)'!I27+'TableC3(f)'!I27</f>
        <v>1976.761</v>
      </c>
      <c r="J27" s="123">
        <f>'TableC1(Lm)'!J27+'TableC3(f)'!J27</f>
        <v>978.7460000000001</v>
      </c>
      <c r="K27" s="61">
        <f>'TableC1(Lm)'!K27+'TableC3(f)'!K27</f>
        <v>233.054</v>
      </c>
      <c r="L27" s="4"/>
      <c r="M27" s="3"/>
      <c r="N27" s="3"/>
      <c r="O27" s="3"/>
      <c r="P27" s="3"/>
    </row>
    <row r="28" spans="1:16" s="1" customFormat="1" ht="15.75">
      <c r="A28" s="43">
        <f t="shared" si="0"/>
        <v>1838</v>
      </c>
      <c r="B28" s="123">
        <f>'TableC1(Lm)'!B28+'TableC3(f)'!B28</f>
        <v>33706.01899999999</v>
      </c>
      <c r="C28" s="123">
        <f>'TableC1(Lm)'!C28+'TableC3(f)'!C28</f>
        <v>7019.007</v>
      </c>
      <c r="D28" s="123">
        <f>'TableC1(Lm)'!D28+'TableC3(f)'!D28</f>
        <v>6205.482</v>
      </c>
      <c r="E28" s="123">
        <f>'TableC1(Lm)'!E28+'TableC3(f)'!E28</f>
        <v>5368.029</v>
      </c>
      <c r="F28" s="123">
        <f>'TableC1(Lm)'!F28+'TableC3(f)'!F28</f>
        <v>4819.464</v>
      </c>
      <c r="G28" s="123">
        <f>'TableC1(Lm)'!G28+'TableC3(f)'!G28</f>
        <v>4013.1409999999996</v>
      </c>
      <c r="H28" s="123">
        <f>'TableC1(Lm)'!H28+'TableC3(f)'!H28</f>
        <v>3069.227</v>
      </c>
      <c r="I28" s="123">
        <f>'TableC1(Lm)'!I28+'TableC3(f)'!I28</f>
        <v>1997.766</v>
      </c>
      <c r="J28" s="123">
        <f>'TableC1(Lm)'!J28+'TableC3(f)'!J28</f>
        <v>979.8109999999999</v>
      </c>
      <c r="K28" s="61">
        <f>'TableC1(Lm)'!K28+'TableC3(f)'!K28</f>
        <v>234.09199999999998</v>
      </c>
      <c r="L28" s="4"/>
      <c r="M28" s="3"/>
      <c r="N28" s="3"/>
      <c r="O28" s="3"/>
      <c r="P28" s="3"/>
    </row>
    <row r="29" spans="1:16" s="1" customFormat="1" ht="15.75">
      <c r="A29" s="140">
        <f t="shared" si="0"/>
        <v>1839</v>
      </c>
      <c r="B29" s="143">
        <f>'TableC1(Lm)'!B29+'TableC3(f)'!B29</f>
        <v>33862.147</v>
      </c>
      <c r="C29" s="143">
        <f>'TableC1(Lm)'!C29+'TableC3(f)'!C29</f>
        <v>7012.298000000001</v>
      </c>
      <c r="D29" s="143">
        <f>'TableC1(Lm)'!D29+'TableC3(f)'!D29</f>
        <v>6263.657</v>
      </c>
      <c r="E29" s="143">
        <f>'TableC1(Lm)'!E29+'TableC3(f)'!E29</f>
        <v>5368.237999999999</v>
      </c>
      <c r="F29" s="143">
        <f>'TableC1(Lm)'!F29+'TableC3(f)'!F29</f>
        <v>4826.027</v>
      </c>
      <c r="G29" s="143">
        <f>'TableC1(Lm)'!G29+'TableC3(f)'!G29</f>
        <v>4053.0959999999995</v>
      </c>
      <c r="H29" s="143">
        <f>'TableC1(Lm)'!H29+'TableC3(f)'!H29</f>
        <v>3102.296</v>
      </c>
      <c r="I29" s="143">
        <f>'TableC1(Lm)'!I29+'TableC3(f)'!I29</f>
        <v>2020.8090000000002</v>
      </c>
      <c r="J29" s="143">
        <f>'TableC1(Lm)'!J29+'TableC3(f)'!J29</f>
        <v>980.614</v>
      </c>
      <c r="K29" s="218">
        <f>'TableC1(Lm)'!K29+'TableC3(f)'!K29</f>
        <v>235.11200000000002</v>
      </c>
      <c r="L29" s="4"/>
      <c r="M29" s="3"/>
      <c r="N29" s="3"/>
      <c r="O29" s="3"/>
      <c r="P29" s="3"/>
    </row>
    <row r="30" spans="1:16" s="1" customFormat="1" ht="15.75">
      <c r="A30" s="43">
        <f t="shared" si="0"/>
        <v>1840</v>
      </c>
      <c r="B30" s="123">
        <f>'TableC1(Lm)'!B30+'TableC3(f)'!B30</f>
        <v>34010.94099999999</v>
      </c>
      <c r="C30" s="123">
        <f>'TableC1(Lm)'!C30+'TableC3(f)'!C30</f>
        <v>7008.059</v>
      </c>
      <c r="D30" s="123">
        <f>'TableC1(Lm)'!D30+'TableC3(f)'!D30</f>
        <v>6327.347</v>
      </c>
      <c r="E30" s="123">
        <f>'TableC1(Lm)'!E30+'TableC3(f)'!E30</f>
        <v>5355.978999999999</v>
      </c>
      <c r="F30" s="123">
        <f>'TableC1(Lm)'!F30+'TableC3(f)'!F30</f>
        <v>4826.9349999999995</v>
      </c>
      <c r="G30" s="123">
        <f>'TableC1(Lm)'!G30+'TableC3(f)'!G30</f>
        <v>4094.469</v>
      </c>
      <c r="H30" s="123">
        <f>'TableC1(Lm)'!H30+'TableC3(f)'!H30</f>
        <v>3134.9390000000003</v>
      </c>
      <c r="I30" s="123">
        <f>'TableC1(Lm)'!I30+'TableC3(f)'!I30</f>
        <v>2045.813</v>
      </c>
      <c r="J30" s="123">
        <f>'TableC1(Lm)'!J30+'TableC3(f)'!J30</f>
        <v>981.21</v>
      </c>
      <c r="K30" s="61">
        <f>'TableC1(Lm)'!K30+'TableC3(f)'!K30</f>
        <v>236.19</v>
      </c>
      <c r="L30" s="4"/>
      <c r="M30" s="3"/>
      <c r="N30" s="3"/>
      <c r="O30" s="3"/>
      <c r="P30" s="3"/>
    </row>
    <row r="31" spans="1:16" s="1" customFormat="1" ht="15.75">
      <c r="A31" s="43">
        <f t="shared" si="0"/>
        <v>1841</v>
      </c>
      <c r="B31" s="123">
        <f>'TableC1(Lm)'!B31+'TableC3(f)'!B31</f>
        <v>34167</v>
      </c>
      <c r="C31" s="123">
        <f>'TableC1(Lm)'!C31+'TableC3(f)'!C31</f>
        <v>7012.071</v>
      </c>
      <c r="D31" s="123">
        <f>'TableC1(Lm)'!D31+'TableC3(f)'!D31</f>
        <v>6337.821</v>
      </c>
      <c r="E31" s="123">
        <f>'TableC1(Lm)'!E31+'TableC3(f)'!E31</f>
        <v>5399.02</v>
      </c>
      <c r="F31" s="123">
        <f>'TableC1(Lm)'!F31+'TableC3(f)'!F31</f>
        <v>4826.195</v>
      </c>
      <c r="G31" s="123">
        <f>'TableC1(Lm)'!G31+'TableC3(f)'!G31</f>
        <v>4133.149</v>
      </c>
      <c r="H31" s="123">
        <f>'TableC1(Lm)'!H31+'TableC3(f)'!H31</f>
        <v>3167.184</v>
      </c>
      <c r="I31" s="123">
        <f>'TableC1(Lm)'!I31+'TableC3(f)'!I31</f>
        <v>2070.726</v>
      </c>
      <c r="J31" s="123">
        <f>'TableC1(Lm)'!J31+'TableC3(f)'!J31</f>
        <v>983.5139999999999</v>
      </c>
      <c r="K31" s="61">
        <f>'TableC1(Lm)'!K31+'TableC3(f)'!K31</f>
        <v>237.32</v>
      </c>
      <c r="L31" s="4"/>
      <c r="M31" s="3"/>
      <c r="N31" s="3"/>
      <c r="O31" s="3"/>
      <c r="P31" s="3"/>
    </row>
    <row r="32" spans="1:16" s="1" customFormat="1" ht="15.75">
      <c r="A32" s="43">
        <f t="shared" si="0"/>
        <v>1842</v>
      </c>
      <c r="B32" s="123">
        <f>'TableC1(Lm)'!B32+'TableC3(f)'!B32</f>
        <v>34332.888</v>
      </c>
      <c r="C32" s="123">
        <f>'TableC1(Lm)'!C32+'TableC3(f)'!C32</f>
        <v>7015.701999999999</v>
      </c>
      <c r="D32" s="123">
        <f>'TableC1(Lm)'!D32+'TableC3(f)'!D32</f>
        <v>6357.8279999999995</v>
      </c>
      <c r="E32" s="123">
        <f>'TableC1(Lm)'!E32+'TableC3(f)'!E32</f>
        <v>5442.799</v>
      </c>
      <c r="F32" s="123">
        <f>'TableC1(Lm)'!F32+'TableC3(f)'!F32</f>
        <v>4828.103999999999</v>
      </c>
      <c r="G32" s="123">
        <f>'TableC1(Lm)'!G32+'TableC3(f)'!G32</f>
        <v>4167.705</v>
      </c>
      <c r="H32" s="123">
        <f>'TableC1(Lm)'!H32+'TableC3(f)'!H32</f>
        <v>3199.318</v>
      </c>
      <c r="I32" s="123">
        <f>'TableC1(Lm)'!I32+'TableC3(f)'!I32</f>
        <v>2095.81</v>
      </c>
      <c r="J32" s="123">
        <f>'TableC1(Lm)'!J32+'TableC3(f)'!J32</f>
        <v>987.483</v>
      </c>
      <c r="K32" s="61">
        <f>'TableC1(Lm)'!K32+'TableC3(f)'!K32</f>
        <v>238.139</v>
      </c>
      <c r="L32" s="4"/>
      <c r="M32" s="3"/>
      <c r="N32" s="3"/>
      <c r="O32" s="3"/>
      <c r="P32" s="3"/>
    </row>
    <row r="33" spans="1:16" s="1" customFormat="1" ht="15.75">
      <c r="A33" s="43">
        <f t="shared" si="0"/>
        <v>1843</v>
      </c>
      <c r="B33" s="123">
        <f>'TableC1(Lm)'!B33+'TableC3(f)'!B33</f>
        <v>34493.418999999994</v>
      </c>
      <c r="C33" s="123">
        <f>'TableC1(Lm)'!C33+'TableC3(f)'!C33</f>
        <v>7049.573</v>
      </c>
      <c r="D33" s="123">
        <f>'TableC1(Lm)'!D33+'TableC3(f)'!D33</f>
        <v>6340.376</v>
      </c>
      <c r="E33" s="123">
        <f>'TableC1(Lm)'!E33+'TableC3(f)'!E33</f>
        <v>5489.057</v>
      </c>
      <c r="F33" s="123">
        <f>'TableC1(Lm)'!F33+'TableC3(f)'!F33</f>
        <v>4831.912</v>
      </c>
      <c r="G33" s="123">
        <f>'TableC1(Lm)'!G33+'TableC3(f)'!G33</f>
        <v>4198.514</v>
      </c>
      <c r="H33" s="123">
        <f>'TableC1(Lm)'!H33+'TableC3(f)'!H33</f>
        <v>3231.191</v>
      </c>
      <c r="I33" s="123">
        <f>'TableC1(Lm)'!I33+'TableC3(f)'!I33</f>
        <v>2121.0660000000003</v>
      </c>
      <c r="J33" s="123">
        <f>'TableC1(Lm)'!J33+'TableC3(f)'!J33</f>
        <v>992.977</v>
      </c>
      <c r="K33" s="61">
        <f>'TableC1(Lm)'!K33+'TableC3(f)'!K33</f>
        <v>238.753</v>
      </c>
      <c r="L33" s="4"/>
      <c r="M33" s="3"/>
      <c r="N33" s="3"/>
      <c r="O33" s="3"/>
      <c r="P33" s="3"/>
    </row>
    <row r="34" spans="1:16" s="1" customFormat="1" ht="15.75">
      <c r="A34" s="43">
        <f t="shared" si="0"/>
        <v>1844</v>
      </c>
      <c r="B34" s="123">
        <f>'TableC1(Lm)'!B34+'TableC3(f)'!B34</f>
        <v>34641.626000000004</v>
      </c>
      <c r="C34" s="123">
        <f>'TableC1(Lm)'!C34+'TableC3(f)'!C34</f>
        <v>7046.856</v>
      </c>
      <c r="D34" s="123">
        <f>'TableC1(Lm)'!D34+'TableC3(f)'!D34</f>
        <v>6354.858</v>
      </c>
      <c r="E34" s="123">
        <f>'TableC1(Lm)'!E34+'TableC3(f)'!E34</f>
        <v>5529.016</v>
      </c>
      <c r="F34" s="123">
        <f>'TableC1(Lm)'!F34+'TableC3(f)'!F34</f>
        <v>4836.636</v>
      </c>
      <c r="G34" s="123">
        <f>'TableC1(Lm)'!G34+'TableC3(f)'!G34</f>
        <v>4225.891</v>
      </c>
      <c r="H34" s="123">
        <f>'TableC1(Lm)'!H34+'TableC3(f)'!H34</f>
        <v>3262.803</v>
      </c>
      <c r="I34" s="123">
        <f>'TableC1(Lm)'!I34+'TableC3(f)'!I34</f>
        <v>2146.433</v>
      </c>
      <c r="J34" s="123">
        <f>'TableC1(Lm)'!J34+'TableC3(f)'!J34</f>
        <v>999.871</v>
      </c>
      <c r="K34" s="61">
        <f>'TableC1(Lm)'!K34+'TableC3(f)'!K34</f>
        <v>239.262</v>
      </c>
      <c r="L34" s="4"/>
      <c r="M34" s="3"/>
      <c r="N34" s="3"/>
      <c r="O34" s="3"/>
      <c r="P34" s="3"/>
    </row>
    <row r="35" spans="1:16" s="1" customFormat="1" ht="15.75">
      <c r="A35" s="43">
        <f t="shared" si="0"/>
        <v>1845</v>
      </c>
      <c r="B35" s="123">
        <f>'TableC1(Lm)'!B35+'TableC3(f)'!B35</f>
        <v>34789.944</v>
      </c>
      <c r="C35" s="123">
        <f>'TableC1(Lm)'!C35+'TableC3(f)'!C35</f>
        <v>7038.805</v>
      </c>
      <c r="D35" s="123">
        <f>'TableC1(Lm)'!D35+'TableC3(f)'!D35</f>
        <v>6364.927</v>
      </c>
      <c r="E35" s="123">
        <f>'TableC1(Lm)'!E35+'TableC3(f)'!E35</f>
        <v>5581.280000000001</v>
      </c>
      <c r="F35" s="123">
        <f>'TableC1(Lm)'!F35+'TableC3(f)'!F35</f>
        <v>4840.938</v>
      </c>
      <c r="G35" s="123">
        <f>'TableC1(Lm)'!G35+'TableC3(f)'!G35</f>
        <v>4250.169</v>
      </c>
      <c r="H35" s="123">
        <f>'TableC1(Lm)'!H35+'TableC3(f)'!H35</f>
        <v>3294.126</v>
      </c>
      <c r="I35" s="123">
        <f>'TableC1(Lm)'!I35+'TableC3(f)'!I35</f>
        <v>2171.9049999999997</v>
      </c>
      <c r="J35" s="123">
        <f>'TableC1(Lm)'!J35+'TableC3(f)'!J35</f>
        <v>1008.06</v>
      </c>
      <c r="K35" s="61">
        <f>'TableC1(Lm)'!K35+'TableC3(f)'!K35</f>
        <v>239.73399999999998</v>
      </c>
      <c r="L35" s="4"/>
      <c r="M35" s="3"/>
      <c r="N35" s="3"/>
      <c r="O35" s="3"/>
      <c r="P35" s="3"/>
    </row>
    <row r="36" spans="1:16" s="1" customFormat="1" ht="15.75">
      <c r="A36" s="43">
        <f t="shared" si="0"/>
        <v>1846</v>
      </c>
      <c r="B36" s="123">
        <f>'TableC1(Lm)'!B36+'TableC3(f)'!B36</f>
        <v>34938.235</v>
      </c>
      <c r="C36" s="123">
        <f>'TableC1(Lm)'!C36+'TableC3(f)'!C36</f>
        <v>7036.0599999999995</v>
      </c>
      <c r="D36" s="123">
        <f>'TableC1(Lm)'!D36+'TableC3(f)'!D36</f>
        <v>6378.76</v>
      </c>
      <c r="E36" s="123">
        <f>'TableC1(Lm)'!E36+'TableC3(f)'!E36</f>
        <v>5628.822</v>
      </c>
      <c r="F36" s="123">
        <f>'TableC1(Lm)'!F36+'TableC3(f)'!F36</f>
        <v>4844.242</v>
      </c>
      <c r="G36" s="123">
        <f>'TableC1(Lm)'!G36+'TableC3(f)'!G36</f>
        <v>4270.106</v>
      </c>
      <c r="H36" s="123">
        <f>'TableC1(Lm)'!H36+'TableC3(f)'!H36</f>
        <v>3325.624</v>
      </c>
      <c r="I36" s="123">
        <f>'TableC1(Lm)'!I36+'TableC3(f)'!I36</f>
        <v>2196.984</v>
      </c>
      <c r="J36" s="123">
        <f>'TableC1(Lm)'!J36+'TableC3(f)'!J36</f>
        <v>1017.4300000000001</v>
      </c>
      <c r="K36" s="61">
        <f>'TableC1(Lm)'!K36+'TableC3(f)'!K36</f>
        <v>240.207</v>
      </c>
      <c r="L36" s="4"/>
      <c r="M36" s="3"/>
      <c r="N36" s="3"/>
      <c r="O36" s="3"/>
      <c r="P36" s="3"/>
    </row>
    <row r="37" spans="1:16" s="1" customFormat="1" ht="15.75">
      <c r="A37" s="43">
        <f t="shared" si="0"/>
        <v>1847</v>
      </c>
      <c r="B37" s="123">
        <f>'TableC1(Lm)'!B37+'TableC3(f)'!B37</f>
        <v>35076.632</v>
      </c>
      <c r="C37" s="123">
        <f>'TableC1(Lm)'!C37+'TableC3(f)'!C37</f>
        <v>7042.978</v>
      </c>
      <c r="D37" s="123">
        <f>'TableC1(Lm)'!D37+'TableC3(f)'!D37</f>
        <v>6364.508</v>
      </c>
      <c r="E37" s="123">
        <f>'TableC1(Lm)'!E37+'TableC3(f)'!E37</f>
        <v>5686.98</v>
      </c>
      <c r="F37" s="123">
        <f>'TableC1(Lm)'!F37+'TableC3(f)'!F37</f>
        <v>4849.0650000000005</v>
      </c>
      <c r="G37" s="123">
        <f>'TableC1(Lm)'!G37+'TableC3(f)'!G37</f>
        <v>4284.928</v>
      </c>
      <c r="H37" s="123">
        <f>'TableC1(Lm)'!H37+'TableC3(f)'!H37</f>
        <v>3358.0119999999997</v>
      </c>
      <c r="I37" s="123">
        <f>'TableC1(Lm)'!I37+'TableC3(f)'!I37</f>
        <v>2221.7389999999996</v>
      </c>
      <c r="J37" s="123">
        <f>'TableC1(Lm)'!J37+'TableC3(f)'!J37</f>
        <v>1027.88</v>
      </c>
      <c r="K37" s="61">
        <f>'TableC1(Lm)'!K37+'TableC3(f)'!K37</f>
        <v>240.542</v>
      </c>
      <c r="L37" s="4"/>
      <c r="M37" s="3"/>
      <c r="N37" s="3"/>
      <c r="O37" s="3"/>
      <c r="P37" s="3"/>
    </row>
    <row r="38" spans="1:16" s="1" customFormat="1" ht="15.75">
      <c r="A38" s="43">
        <f t="shared" si="0"/>
        <v>1848</v>
      </c>
      <c r="B38" s="123">
        <f>'TableC1(Lm)'!B38+'TableC3(f)'!B38</f>
        <v>35158.19500000001</v>
      </c>
      <c r="C38" s="123">
        <f>'TableC1(Lm)'!C38+'TableC3(f)'!C38</f>
        <v>7001.031999999999</v>
      </c>
      <c r="D38" s="123">
        <f>'TableC1(Lm)'!D38+'TableC3(f)'!D38</f>
        <v>6352.778</v>
      </c>
      <c r="E38" s="123">
        <f>'TableC1(Lm)'!E38+'TableC3(f)'!E38</f>
        <v>5738.147</v>
      </c>
      <c r="F38" s="123">
        <f>'TableC1(Lm)'!F38+'TableC3(f)'!F38</f>
        <v>4853.743</v>
      </c>
      <c r="G38" s="123">
        <f>'TableC1(Lm)'!G38+'TableC3(f)'!G38</f>
        <v>4295.111</v>
      </c>
      <c r="H38" s="123">
        <f>'TableC1(Lm)'!H38+'TableC3(f)'!H38</f>
        <v>3391.143</v>
      </c>
      <c r="I38" s="123">
        <f>'TableC1(Lm)'!I38+'TableC3(f)'!I38</f>
        <v>2246.1639999999998</v>
      </c>
      <c r="J38" s="123">
        <f>'TableC1(Lm)'!J38+'TableC3(f)'!J38</f>
        <v>1039.287</v>
      </c>
      <c r="K38" s="61">
        <f>'TableC1(Lm)'!K38+'TableC3(f)'!K38</f>
        <v>240.79</v>
      </c>
      <c r="L38" s="4"/>
      <c r="M38" s="3"/>
      <c r="N38" s="3"/>
      <c r="O38" s="3"/>
      <c r="P38" s="3"/>
    </row>
    <row r="39" spans="1:16" s="1" customFormat="1" ht="15.75">
      <c r="A39" s="43">
        <f t="shared" si="0"/>
        <v>1849</v>
      </c>
      <c r="B39" s="123">
        <f>'TableC1(Lm)'!B39+'TableC3(f)'!B39</f>
        <v>35273.615999999995</v>
      </c>
      <c r="C39" s="123">
        <f>'TableC1(Lm)'!C39+'TableC3(f)'!C39</f>
        <v>6990.971</v>
      </c>
      <c r="D39" s="123">
        <f>'TableC1(Lm)'!D39+'TableC3(f)'!D39</f>
        <v>6347.802</v>
      </c>
      <c r="E39" s="123">
        <f>'TableC1(Lm)'!E39+'TableC3(f)'!E39</f>
        <v>5791.877</v>
      </c>
      <c r="F39" s="123">
        <f>'TableC1(Lm)'!F39+'TableC3(f)'!F39</f>
        <v>4854.335</v>
      </c>
      <c r="G39" s="123">
        <f>'TableC1(Lm)'!G39+'TableC3(f)'!G39</f>
        <v>4300.914000000001</v>
      </c>
      <c r="H39" s="123">
        <f>'TableC1(Lm)'!H39+'TableC3(f)'!H39</f>
        <v>3424.928</v>
      </c>
      <c r="I39" s="123">
        <f>'TableC1(Lm)'!I39+'TableC3(f)'!I39</f>
        <v>2270.253</v>
      </c>
      <c r="J39" s="123">
        <f>'TableC1(Lm)'!J39+'TableC3(f)'!J39</f>
        <v>1051.534</v>
      </c>
      <c r="K39" s="61">
        <f>'TableC1(Lm)'!K39+'TableC3(f)'!K39</f>
        <v>241.002</v>
      </c>
      <c r="L39" s="4"/>
      <c r="M39" s="3"/>
      <c r="N39" s="3"/>
      <c r="O39" s="3"/>
      <c r="P39" s="3"/>
    </row>
    <row r="40" spans="1:16" s="1" customFormat="1" ht="15.75">
      <c r="A40" s="133">
        <f t="shared" si="0"/>
        <v>1850</v>
      </c>
      <c r="B40" s="136">
        <f>'TableC1(Lm)'!B40+'TableC3(f)'!B40</f>
        <v>35424.962</v>
      </c>
      <c r="C40" s="136">
        <f>'TableC1(Lm)'!C40+'TableC3(f)'!C40</f>
        <v>7023.762</v>
      </c>
      <c r="D40" s="136">
        <f>'TableC1(Lm)'!D40+'TableC3(f)'!D40</f>
        <v>6345.790999999999</v>
      </c>
      <c r="E40" s="136">
        <f>'TableC1(Lm)'!E40+'TableC3(f)'!E40</f>
        <v>5850.2919999999995</v>
      </c>
      <c r="F40" s="136">
        <f>'TableC1(Lm)'!F40+'TableC3(f)'!F40</f>
        <v>4843.617</v>
      </c>
      <c r="G40" s="136">
        <f>'TableC1(Lm)'!G40+'TableC3(f)'!G40</f>
        <v>4301.751</v>
      </c>
      <c r="H40" s="136">
        <f>'TableC1(Lm)'!H40+'TableC3(f)'!H40</f>
        <v>3459.922</v>
      </c>
      <c r="I40" s="136">
        <f>'TableC1(Lm)'!I40+'TableC3(f)'!I40</f>
        <v>2294.0429999999997</v>
      </c>
      <c r="J40" s="136">
        <f>'TableC1(Lm)'!J40+'TableC3(f)'!J40</f>
        <v>1064.557</v>
      </c>
      <c r="K40" s="217">
        <f>'TableC1(Lm)'!K40+'TableC3(f)'!K40</f>
        <v>241.227</v>
      </c>
      <c r="L40" s="4"/>
      <c r="M40" s="3"/>
      <c r="N40" s="3"/>
      <c r="O40" s="3"/>
      <c r="P40" s="3"/>
    </row>
    <row r="41" spans="1:16" s="1" customFormat="1" ht="15.75">
      <c r="A41" s="43">
        <f t="shared" si="0"/>
        <v>1851</v>
      </c>
      <c r="B41" s="123">
        <f>'TableC1(Lm)'!B41+'TableC3(f)'!B41</f>
        <v>35573.740999999995</v>
      </c>
      <c r="C41" s="123">
        <f>'TableC1(Lm)'!C41+'TableC3(f)'!C41</f>
        <v>7018.866</v>
      </c>
      <c r="D41" s="123">
        <f>'TableC1(Lm)'!D41+'TableC3(f)'!D41</f>
        <v>6349.763</v>
      </c>
      <c r="E41" s="123">
        <f>'TableC1(Lm)'!E41+'TableC3(f)'!E41</f>
        <v>5864.380999999999</v>
      </c>
      <c r="F41" s="123">
        <f>'TableC1(Lm)'!F41+'TableC3(f)'!F41</f>
        <v>4887.773</v>
      </c>
      <c r="G41" s="123">
        <f>'TableC1(Lm)'!G41+'TableC3(f)'!G41</f>
        <v>4306.280000000001</v>
      </c>
      <c r="H41" s="123">
        <f>'TableC1(Lm)'!H41+'TableC3(f)'!H41</f>
        <v>3499.2870000000003</v>
      </c>
      <c r="I41" s="123">
        <f>'TableC1(Lm)'!I41+'TableC3(f)'!I41</f>
        <v>2326.678</v>
      </c>
      <c r="J41" s="123">
        <f>'TableC1(Lm)'!J41+'TableC3(f)'!J41</f>
        <v>1078.602</v>
      </c>
      <c r="K41" s="61">
        <f>'TableC1(Lm)'!K41+'TableC3(f)'!K41</f>
        <v>242.111</v>
      </c>
      <c r="L41" s="4"/>
      <c r="M41" s="3"/>
      <c r="N41" s="3"/>
      <c r="O41" s="3"/>
      <c r="P41" s="3"/>
    </row>
    <row r="42" spans="1:16" s="1" customFormat="1" ht="15.75">
      <c r="A42" s="43">
        <f t="shared" si="0"/>
        <v>1852</v>
      </c>
      <c r="B42" s="123">
        <f>'TableC1(Lm)'!B42+'TableC3(f)'!B42</f>
        <v>35734.28200000001</v>
      </c>
      <c r="C42" s="123">
        <f>'TableC1(Lm)'!C42+'TableC3(f)'!C42</f>
        <v>7018.942</v>
      </c>
      <c r="D42" s="123">
        <f>'TableC1(Lm)'!D42+'TableC3(f)'!D42</f>
        <v>6352.162</v>
      </c>
      <c r="E42" s="123">
        <f>'TableC1(Lm)'!E42+'TableC3(f)'!E42</f>
        <v>5887.011</v>
      </c>
      <c r="F42" s="123">
        <f>'TableC1(Lm)'!F42+'TableC3(f)'!F42</f>
        <v>4932.554</v>
      </c>
      <c r="G42" s="123">
        <f>'TableC1(Lm)'!G42+'TableC3(f)'!G42</f>
        <v>4313.011</v>
      </c>
      <c r="H42" s="123">
        <f>'TableC1(Lm)'!H42+'TableC3(f)'!H42</f>
        <v>3534.7879999999996</v>
      </c>
      <c r="I42" s="123">
        <f>'TableC1(Lm)'!I42+'TableC3(f)'!I42</f>
        <v>2358.767</v>
      </c>
      <c r="J42" s="123">
        <f>'TableC1(Lm)'!J42+'TableC3(f)'!J42</f>
        <v>1093.596</v>
      </c>
      <c r="K42" s="61">
        <f>'TableC1(Lm)'!K42+'TableC3(f)'!K42</f>
        <v>243.451</v>
      </c>
      <c r="L42" s="4"/>
      <c r="M42" s="3"/>
      <c r="N42" s="3"/>
      <c r="O42" s="3"/>
      <c r="P42" s="3"/>
    </row>
    <row r="43" spans="1:16" s="1" customFormat="1" ht="15.75">
      <c r="A43" s="43">
        <f t="shared" si="0"/>
        <v>1853</v>
      </c>
      <c r="B43" s="123">
        <f>'TableC1(Lm)'!B43+'TableC3(f)'!B43</f>
        <v>35888.29400000001</v>
      </c>
      <c r="C43" s="123">
        <f>'TableC1(Lm)'!C43+'TableC3(f)'!C43</f>
        <v>7016.642</v>
      </c>
      <c r="D43" s="123">
        <f>'TableC1(Lm)'!D43+'TableC3(f)'!D43</f>
        <v>6384.603999999999</v>
      </c>
      <c r="E43" s="123">
        <f>'TableC1(Lm)'!E43+'TableC3(f)'!E43</f>
        <v>5874.2029999999995</v>
      </c>
      <c r="F43" s="123">
        <f>'TableC1(Lm)'!F43+'TableC3(f)'!F43</f>
        <v>4979.766</v>
      </c>
      <c r="G43" s="123">
        <f>'TableC1(Lm)'!G43+'TableC3(f)'!G43</f>
        <v>4321.3279999999995</v>
      </c>
      <c r="H43" s="123">
        <f>'TableC1(Lm)'!H43+'TableC3(f)'!H43</f>
        <v>3566.84</v>
      </c>
      <c r="I43" s="123">
        <f>'TableC1(Lm)'!I43+'TableC3(f)'!I43</f>
        <v>2390.303</v>
      </c>
      <c r="J43" s="123">
        <f>'TableC1(Lm)'!J43+'TableC3(f)'!J43</f>
        <v>1109.43</v>
      </c>
      <c r="K43" s="61">
        <f>'TableC1(Lm)'!K43+'TableC3(f)'!K43</f>
        <v>245.178</v>
      </c>
      <c r="L43" s="4"/>
      <c r="M43" s="3"/>
      <c r="N43" s="3"/>
      <c r="O43" s="3"/>
      <c r="P43" s="3"/>
    </row>
    <row r="44" spans="1:16" s="1" customFormat="1" ht="15.75">
      <c r="A44" s="43">
        <f t="shared" si="0"/>
        <v>1854</v>
      </c>
      <c r="B44" s="123">
        <f>'TableC1(Lm)'!B44+'TableC3(f)'!B44</f>
        <v>36017.489</v>
      </c>
      <c r="C44" s="123">
        <f>'TableC1(Lm)'!C44+'TableC3(f)'!C44</f>
        <v>6999.744000000001</v>
      </c>
      <c r="D44" s="123">
        <f>'TableC1(Lm)'!D44+'TableC3(f)'!D44</f>
        <v>6384.741</v>
      </c>
      <c r="E44" s="123">
        <f>'TableC1(Lm)'!E44+'TableC3(f)'!E44</f>
        <v>5890.91</v>
      </c>
      <c r="F44" s="123">
        <f>'TableC1(Lm)'!F44+'TableC3(f)'!F44</f>
        <v>5021.395</v>
      </c>
      <c r="G44" s="123">
        <f>'TableC1(Lm)'!G44+'TableC3(f)'!G44</f>
        <v>4330.383</v>
      </c>
      <c r="H44" s="123">
        <f>'TableC1(Lm)'!H44+'TableC3(f)'!H44</f>
        <v>3595.768</v>
      </c>
      <c r="I44" s="123">
        <f>'TableC1(Lm)'!I44+'TableC3(f)'!I44</f>
        <v>2421.3360000000002</v>
      </c>
      <c r="J44" s="123">
        <f>'TableC1(Lm)'!J44+'TableC3(f)'!J44</f>
        <v>1125.953</v>
      </c>
      <c r="K44" s="61">
        <f>'TableC1(Lm)'!K44+'TableC3(f)'!K44</f>
        <v>247.259</v>
      </c>
      <c r="L44" s="4"/>
      <c r="M44" s="3"/>
      <c r="N44" s="3"/>
      <c r="O44" s="3"/>
      <c r="P44" s="3"/>
    </row>
    <row r="45" spans="1:16" s="1" customFormat="1" ht="15.75">
      <c r="A45" s="43">
        <f t="shared" si="0"/>
        <v>1855</v>
      </c>
      <c r="B45" s="123">
        <f>'TableC1(Lm)'!B45+'TableC3(f)'!B45</f>
        <v>36135.586</v>
      </c>
      <c r="C45" s="123">
        <f>'TableC1(Lm)'!C45+'TableC3(f)'!C45</f>
        <v>6972.893</v>
      </c>
      <c r="D45" s="123">
        <f>'TableC1(Lm)'!D45+'TableC3(f)'!D45</f>
        <v>6379.4</v>
      </c>
      <c r="E45" s="123">
        <f>'TableC1(Lm)'!E45+'TableC3(f)'!E45</f>
        <v>5903.421</v>
      </c>
      <c r="F45" s="123">
        <f>'TableC1(Lm)'!F45+'TableC3(f)'!F45</f>
        <v>5074.403</v>
      </c>
      <c r="G45" s="123">
        <f>'TableC1(Lm)'!G45+'TableC3(f)'!G45</f>
        <v>4338.973</v>
      </c>
      <c r="H45" s="123">
        <f>'TableC1(Lm)'!H45+'TableC3(f)'!H45</f>
        <v>3621.874</v>
      </c>
      <c r="I45" s="123">
        <f>'TableC1(Lm)'!I45+'TableC3(f)'!I45</f>
        <v>2451.899</v>
      </c>
      <c r="J45" s="123">
        <f>'TableC1(Lm)'!J45+'TableC3(f)'!J45</f>
        <v>1143.091</v>
      </c>
      <c r="K45" s="61">
        <f>'TableC1(Lm)'!K45+'TableC3(f)'!K45</f>
        <v>249.632</v>
      </c>
      <c r="L45" s="4"/>
      <c r="M45" s="3"/>
      <c r="N45" s="3"/>
      <c r="O45" s="3"/>
      <c r="P45" s="3"/>
    </row>
    <row r="46" spans="1:16" s="1" customFormat="1" ht="15.75">
      <c r="A46" s="43">
        <f t="shared" si="0"/>
        <v>1856</v>
      </c>
      <c r="B46" s="123">
        <f>'TableC1(Lm)'!B46+'TableC3(f)'!B46</f>
        <v>36233.764</v>
      </c>
      <c r="C46" s="123">
        <f>'TableC1(Lm)'!C46+'TableC3(f)'!C46</f>
        <v>6926.638999999999</v>
      </c>
      <c r="D46" s="123">
        <f>'TableC1(Lm)'!D46+'TableC3(f)'!D46</f>
        <v>6379.3330000000005</v>
      </c>
      <c r="E46" s="123">
        <f>'TableC1(Lm)'!E46+'TableC3(f)'!E46</f>
        <v>5918.92</v>
      </c>
      <c r="F46" s="123">
        <f>'TableC1(Lm)'!F46+'TableC3(f)'!F46</f>
        <v>5123.133</v>
      </c>
      <c r="G46" s="123">
        <f>'TableC1(Lm)'!G46+'TableC3(f)'!G46</f>
        <v>4346.628000000001</v>
      </c>
      <c r="H46" s="123">
        <f>'TableC1(Lm)'!H46+'TableC3(f)'!H46</f>
        <v>3644.096</v>
      </c>
      <c r="I46" s="123">
        <f>'TableC1(Lm)'!I46+'TableC3(f)'!I46</f>
        <v>2482.2889999999998</v>
      </c>
      <c r="J46" s="123">
        <f>'TableC1(Lm)'!J46+'TableC3(f)'!J46</f>
        <v>1160.473</v>
      </c>
      <c r="K46" s="61">
        <f>'TableC1(Lm)'!K46+'TableC3(f)'!K46</f>
        <v>252.253</v>
      </c>
      <c r="L46" s="4"/>
      <c r="M46" s="3"/>
      <c r="N46" s="3"/>
      <c r="O46" s="3"/>
      <c r="P46" s="3"/>
    </row>
    <row r="47" spans="1:16" s="1" customFormat="1" ht="15.75">
      <c r="A47" s="43">
        <f t="shared" si="0"/>
        <v>1857</v>
      </c>
      <c r="B47" s="123">
        <f>'TableC1(Lm)'!B47+'TableC3(f)'!B47</f>
        <v>36378.772000000004</v>
      </c>
      <c r="C47" s="123">
        <f>'TableC1(Lm)'!C47+'TableC3(f)'!C47</f>
        <v>6935.548000000001</v>
      </c>
      <c r="D47" s="123">
        <f>'TableC1(Lm)'!D47+'TableC3(f)'!D47</f>
        <v>6389.972</v>
      </c>
      <c r="E47" s="123">
        <f>'TableC1(Lm)'!E47+'TableC3(f)'!E47</f>
        <v>5907.906</v>
      </c>
      <c r="F47" s="123">
        <f>'TableC1(Lm)'!F47+'TableC3(f)'!F47</f>
        <v>5181.764</v>
      </c>
      <c r="G47" s="123">
        <f>'TableC1(Lm)'!G47+'TableC3(f)'!G47</f>
        <v>4355.626</v>
      </c>
      <c r="H47" s="123">
        <f>'TableC1(Lm)'!H47+'TableC3(f)'!H47</f>
        <v>3661.818</v>
      </c>
      <c r="I47" s="123">
        <f>'TableC1(Lm)'!I47+'TableC3(f)'!I47</f>
        <v>2513.101</v>
      </c>
      <c r="J47" s="123">
        <f>'TableC1(Lm)'!J47+'TableC3(f)'!J47</f>
        <v>1178.009</v>
      </c>
      <c r="K47" s="61">
        <f>'TableC1(Lm)'!K47+'TableC3(f)'!K47</f>
        <v>255.02800000000002</v>
      </c>
      <c r="L47" s="4"/>
      <c r="M47" s="3"/>
      <c r="N47" s="3"/>
      <c r="O47" s="3"/>
      <c r="P47" s="3"/>
    </row>
    <row r="48" spans="1:16" s="1" customFormat="1" ht="15.75">
      <c r="A48" s="43">
        <f t="shared" si="0"/>
        <v>1858</v>
      </c>
      <c r="B48" s="123">
        <f>'TableC1(Lm)'!B48+'TableC3(f)'!B48</f>
        <v>36511.05200000001</v>
      </c>
      <c r="C48" s="123">
        <f>'TableC1(Lm)'!C48+'TableC3(f)'!C48</f>
        <v>6977.932</v>
      </c>
      <c r="D48" s="123">
        <f>'TableC1(Lm)'!D48+'TableC3(f)'!D48</f>
        <v>6362.38</v>
      </c>
      <c r="E48" s="123">
        <f>'TableC1(Lm)'!E48+'TableC3(f)'!E48</f>
        <v>5898.804</v>
      </c>
      <c r="F48" s="123">
        <f>'TableC1(Lm)'!F48+'TableC3(f)'!F48</f>
        <v>5234.16</v>
      </c>
      <c r="G48" s="123">
        <f>'TableC1(Lm)'!G48+'TableC3(f)'!G48</f>
        <v>4364.475</v>
      </c>
      <c r="H48" s="123">
        <f>'TableC1(Lm)'!H48+'TableC3(f)'!H48</f>
        <v>3675.483</v>
      </c>
      <c r="I48" s="123">
        <f>'TableC1(Lm)'!I48+'TableC3(f)'!I48</f>
        <v>2544.259</v>
      </c>
      <c r="J48" s="123">
        <f>'TableC1(Lm)'!J48+'TableC3(f)'!J48</f>
        <v>1195.636</v>
      </c>
      <c r="K48" s="61">
        <f>'TableC1(Lm)'!K48+'TableC3(f)'!K48</f>
        <v>257.923</v>
      </c>
      <c r="L48" s="4"/>
      <c r="M48" s="3"/>
      <c r="N48" s="3"/>
      <c r="O48" s="3"/>
      <c r="P48" s="3"/>
    </row>
    <row r="49" spans="1:16" s="1" customFormat="1" ht="15.75">
      <c r="A49" s="140">
        <f t="shared" si="0"/>
        <v>1859</v>
      </c>
      <c r="B49" s="143">
        <f>'TableC1(Lm)'!B49+'TableC3(f)'!B49</f>
        <v>36666.141</v>
      </c>
      <c r="C49" s="143">
        <f>'TableC1(Lm)'!C49+'TableC3(f)'!C49</f>
        <v>7019.507</v>
      </c>
      <c r="D49" s="143">
        <f>'TableC1(Lm)'!D49+'TableC3(f)'!D49</f>
        <v>6356.904</v>
      </c>
      <c r="E49" s="143">
        <f>'TableC1(Lm)'!E49+'TableC3(f)'!E49</f>
        <v>5895.775</v>
      </c>
      <c r="F49" s="143">
        <f>'TableC1(Lm)'!F49+'TableC3(f)'!F49</f>
        <v>5289.067999999999</v>
      </c>
      <c r="G49" s="143">
        <f>'TableC1(Lm)'!G49+'TableC3(f)'!G49</f>
        <v>4369.622</v>
      </c>
      <c r="H49" s="143">
        <f>'TableC1(Lm)'!H49+'TableC3(f)'!H49</f>
        <v>3685.349</v>
      </c>
      <c r="I49" s="143">
        <f>'TableC1(Lm)'!I49+'TableC3(f)'!I49</f>
        <v>2575.7070000000003</v>
      </c>
      <c r="J49" s="143">
        <f>'TableC1(Lm)'!J49+'TableC3(f)'!J49</f>
        <v>1213.288</v>
      </c>
      <c r="K49" s="218">
        <f>'TableC1(Lm)'!K49+'TableC3(f)'!K49</f>
        <v>260.92100000000005</v>
      </c>
      <c r="L49" s="4"/>
      <c r="M49" s="3"/>
      <c r="N49" s="3"/>
      <c r="O49" s="3"/>
      <c r="P49" s="3"/>
    </row>
    <row r="50" spans="1:16" s="1" customFormat="1" ht="15.75">
      <c r="A50" s="43">
        <f t="shared" si="0"/>
        <v>1860</v>
      </c>
      <c r="B50" s="123">
        <f>'TableC1(Lm)'!B50+'TableC3(f)'!B50</f>
        <v>36860.393</v>
      </c>
      <c r="C50" s="123">
        <f>'TableC1(Lm)'!C50+'TableC3(f)'!C50</f>
        <v>7070.9259999999995</v>
      </c>
      <c r="D50" s="123">
        <f>'TableC1(Lm)'!D50+'TableC3(f)'!D50</f>
        <v>6387.597</v>
      </c>
      <c r="E50" s="123">
        <f>'TableC1(Lm)'!E50+'TableC3(f)'!E50</f>
        <v>5895.637</v>
      </c>
      <c r="F50" s="123">
        <f>'TableC1(Lm)'!F50+'TableC3(f)'!F50</f>
        <v>5347.847</v>
      </c>
      <c r="G50" s="123">
        <f>'TableC1(Lm)'!G50+'TableC3(f)'!G50</f>
        <v>4364.499</v>
      </c>
      <c r="H50" s="123">
        <f>'TableC1(Lm)'!H50+'TableC3(f)'!H50</f>
        <v>3690.972</v>
      </c>
      <c r="I50" s="123">
        <f>'TableC1(Lm)'!I50+'TableC3(f)'!I50</f>
        <v>2607.9390000000003</v>
      </c>
      <c r="J50" s="123">
        <f>'TableC1(Lm)'!J50+'TableC3(f)'!J50</f>
        <v>1230.955</v>
      </c>
      <c r="K50" s="61">
        <f>'TableC1(Lm)'!K50+'TableC3(f)'!K50</f>
        <v>264.021</v>
      </c>
      <c r="L50" s="4"/>
      <c r="M50" s="3"/>
      <c r="N50" s="3"/>
      <c r="O50" s="3"/>
      <c r="P50" s="3"/>
    </row>
    <row r="51" spans="1:16" s="1" customFormat="1" ht="15.75">
      <c r="A51" s="43">
        <f t="shared" si="0"/>
        <v>1861</v>
      </c>
      <c r="B51" s="123">
        <f>'TableC1(Lm)'!B51+'TableC3(f)'!B51</f>
        <v>36997.042</v>
      </c>
      <c r="C51" s="123">
        <f>'TableC1(Lm)'!C51+'TableC3(f)'!C51</f>
        <v>7088.639</v>
      </c>
      <c r="D51" s="123">
        <f>'TableC1(Lm)'!D51+'TableC3(f)'!D51</f>
        <v>6390.5650000000005</v>
      </c>
      <c r="E51" s="123">
        <f>'TableC1(Lm)'!E51+'TableC3(f)'!E51</f>
        <v>5901.4310000000005</v>
      </c>
      <c r="F51" s="123">
        <f>'TableC1(Lm)'!F51+'TableC3(f)'!F51</f>
        <v>5362.316</v>
      </c>
      <c r="G51" s="123">
        <f>'TableC1(Lm)'!G51+'TableC3(f)'!G51</f>
        <v>4405.039</v>
      </c>
      <c r="H51" s="123">
        <f>'TableC1(Lm)'!H51+'TableC3(f)'!H51</f>
        <v>3695.244</v>
      </c>
      <c r="I51" s="123">
        <f>'TableC1(Lm)'!I51+'TableC3(f)'!I51</f>
        <v>2638.0190000000002</v>
      </c>
      <c r="J51" s="123">
        <f>'TableC1(Lm)'!J51+'TableC3(f)'!J51</f>
        <v>1248.25</v>
      </c>
      <c r="K51" s="61">
        <f>'TableC1(Lm)'!K51+'TableC3(f)'!K51</f>
        <v>267.539</v>
      </c>
      <c r="L51" s="4"/>
      <c r="M51" s="3"/>
      <c r="N51" s="3"/>
      <c r="O51" s="3"/>
      <c r="P51" s="3"/>
    </row>
    <row r="52" spans="1:16" s="1" customFormat="1" ht="15.75">
      <c r="A52" s="43">
        <f t="shared" si="0"/>
        <v>1862</v>
      </c>
      <c r="B52" s="123">
        <f>'TableC1(Lm)'!B52+'TableC3(f)'!B52</f>
        <v>37167.228</v>
      </c>
      <c r="C52" s="123">
        <f>'TableC1(Lm)'!C52+'TableC3(f)'!C52</f>
        <v>7129.644</v>
      </c>
      <c r="D52" s="123">
        <f>'TableC1(Lm)'!D52+'TableC3(f)'!D52</f>
        <v>6397.046</v>
      </c>
      <c r="E52" s="123">
        <f>'TableC1(Lm)'!E52+'TableC3(f)'!E52</f>
        <v>5906.263000000001</v>
      </c>
      <c r="F52" s="123">
        <f>'TableC1(Lm)'!F52+'TableC3(f)'!F52</f>
        <v>5384.7880000000005</v>
      </c>
      <c r="G52" s="123">
        <f>'TableC1(Lm)'!G52+'TableC3(f)'!G52</f>
        <v>4446.242</v>
      </c>
      <c r="H52" s="123">
        <f>'TableC1(Lm)'!H52+'TableC3(f)'!H52</f>
        <v>3701.51</v>
      </c>
      <c r="I52" s="123">
        <f>'TableC1(Lm)'!I52+'TableC3(f)'!I52</f>
        <v>2665.041</v>
      </c>
      <c r="J52" s="123">
        <f>'TableC1(Lm)'!J52+'TableC3(f)'!J52</f>
        <v>1265.328</v>
      </c>
      <c r="K52" s="61">
        <f>'TableC1(Lm)'!K52+'TableC3(f)'!K52</f>
        <v>271.366</v>
      </c>
      <c r="L52" s="4"/>
      <c r="M52" s="3"/>
      <c r="N52" s="3"/>
      <c r="O52" s="3"/>
      <c r="P52" s="3"/>
    </row>
    <row r="53" spans="1:16" s="1" customFormat="1" ht="15.75">
      <c r="A53" s="43">
        <f t="shared" si="0"/>
        <v>1863</v>
      </c>
      <c r="B53" s="123">
        <f>'TableC1(Lm)'!B53+'TableC3(f)'!B53</f>
        <v>37334.691</v>
      </c>
      <c r="C53" s="123">
        <f>'TableC1(Lm)'!C53+'TableC3(f)'!C53</f>
        <v>7173.09</v>
      </c>
      <c r="D53" s="123">
        <f>'TableC1(Lm)'!D53+'TableC3(f)'!D53</f>
        <v>6402.474</v>
      </c>
      <c r="E53" s="123">
        <f>'TableC1(Lm)'!E53+'TableC3(f)'!E53</f>
        <v>5938.648999999999</v>
      </c>
      <c r="F53" s="123">
        <f>'TableC1(Lm)'!F53+'TableC3(f)'!F53</f>
        <v>5374.734</v>
      </c>
      <c r="G53" s="123">
        <f>'TableC1(Lm)'!G53+'TableC3(f)'!G53</f>
        <v>4489.668</v>
      </c>
      <c r="H53" s="123">
        <f>'TableC1(Lm)'!H53+'TableC3(f)'!H53</f>
        <v>3709.182</v>
      </c>
      <c r="I53" s="123">
        <f>'TableC1(Lm)'!I53+'TableC3(f)'!I53</f>
        <v>2689.3050000000003</v>
      </c>
      <c r="J53" s="123">
        <f>'TableC1(Lm)'!J53+'TableC3(f)'!J53</f>
        <v>1282.159</v>
      </c>
      <c r="K53" s="61">
        <f>'TableC1(Lm)'!K53+'TableC3(f)'!K53</f>
        <v>275.43</v>
      </c>
      <c r="L53" s="4"/>
      <c r="M53" s="3"/>
      <c r="N53" s="3"/>
      <c r="O53" s="3"/>
      <c r="P53" s="3"/>
    </row>
    <row r="54" spans="1:16" s="1" customFormat="1" ht="15.75">
      <c r="A54" s="43">
        <f t="shared" si="0"/>
        <v>1864</v>
      </c>
      <c r="B54" s="123">
        <f>'TableC1(Lm)'!B54+'TableC3(f)'!B54</f>
        <v>37515.819</v>
      </c>
      <c r="C54" s="123">
        <f>'TableC1(Lm)'!C54+'TableC3(f)'!C54</f>
        <v>7250.764</v>
      </c>
      <c r="D54" s="123">
        <f>'TableC1(Lm)'!D54+'TableC3(f)'!D54</f>
        <v>6397.072</v>
      </c>
      <c r="E54" s="123">
        <f>'TableC1(Lm)'!E54+'TableC3(f)'!E54</f>
        <v>5941.1630000000005</v>
      </c>
      <c r="F54" s="123">
        <f>'TableC1(Lm)'!F54+'TableC3(f)'!F54</f>
        <v>5391.759</v>
      </c>
      <c r="G54" s="123">
        <f>'TableC1(Lm)'!G54+'TableC3(f)'!G54</f>
        <v>4527.99</v>
      </c>
      <c r="H54" s="123">
        <f>'TableC1(Lm)'!H54+'TableC3(f)'!H54</f>
        <v>3717.523</v>
      </c>
      <c r="I54" s="123">
        <f>'TableC1(Lm)'!I54+'TableC3(f)'!I54</f>
        <v>2711.1059999999998</v>
      </c>
      <c r="J54" s="123">
        <f>'TableC1(Lm)'!J54+'TableC3(f)'!J54</f>
        <v>1298.77</v>
      </c>
      <c r="K54" s="61">
        <f>'TableC1(Lm)'!K54+'TableC3(f)'!K54</f>
        <v>279.672</v>
      </c>
      <c r="L54" s="4"/>
      <c r="M54" s="3"/>
      <c r="N54" s="3"/>
      <c r="O54" s="3"/>
      <c r="P54" s="3"/>
    </row>
    <row r="55" spans="1:16" s="1" customFormat="1" ht="15.75">
      <c r="A55" s="43">
        <f t="shared" si="0"/>
        <v>1865</v>
      </c>
      <c r="B55" s="123">
        <f>'TableC1(Lm)'!B55+'TableC3(f)'!B55</f>
        <v>37688.223</v>
      </c>
      <c r="C55" s="123">
        <f>'TableC1(Lm)'!C55+'TableC3(f)'!C55</f>
        <v>7330.329</v>
      </c>
      <c r="D55" s="123">
        <f>'TableC1(Lm)'!D55+'TableC3(f)'!D55</f>
        <v>6382.0470000000005</v>
      </c>
      <c r="E55" s="123">
        <f>'TableC1(Lm)'!E55+'TableC3(f)'!E55</f>
        <v>5938.710999999999</v>
      </c>
      <c r="F55" s="123">
        <f>'TableC1(Lm)'!F55+'TableC3(f)'!F55</f>
        <v>5405.03</v>
      </c>
      <c r="G55" s="123">
        <f>'TableC1(Lm)'!G55+'TableC3(f)'!G55</f>
        <v>4576.637000000001</v>
      </c>
      <c r="H55" s="123">
        <f>'TableC1(Lm)'!H55+'TableC3(f)'!H55</f>
        <v>3725.49</v>
      </c>
      <c r="I55" s="123">
        <f>'TableC1(Lm)'!I55+'TableC3(f)'!I55</f>
        <v>2730.7380000000003</v>
      </c>
      <c r="J55" s="123">
        <f>'TableC1(Lm)'!J55+'TableC3(f)'!J55</f>
        <v>1315.194</v>
      </c>
      <c r="K55" s="61">
        <f>'TableC1(Lm)'!K55+'TableC3(f)'!K55</f>
        <v>284.047</v>
      </c>
      <c r="L55" s="4"/>
      <c r="M55" s="3"/>
      <c r="N55" s="3"/>
      <c r="O55" s="3"/>
      <c r="P55" s="3"/>
    </row>
    <row r="56" spans="1:16" s="1" customFormat="1" ht="15.75">
      <c r="A56" s="43">
        <f t="shared" si="0"/>
        <v>1866</v>
      </c>
      <c r="B56" s="123">
        <f>'TableC1(Lm)'!B56+'TableC3(f)'!B56</f>
        <v>37859.380999999994</v>
      </c>
      <c r="C56" s="123">
        <f>'TableC1(Lm)'!C56+'TableC3(f)'!C56</f>
        <v>7426.329</v>
      </c>
      <c r="D56" s="123">
        <f>'TableC1(Lm)'!D56+'TableC3(f)'!D56</f>
        <v>6349.688</v>
      </c>
      <c r="E56" s="123">
        <f>'TableC1(Lm)'!E56+'TableC3(f)'!E56</f>
        <v>5941.12</v>
      </c>
      <c r="F56" s="123">
        <f>'TableC1(Lm)'!F56+'TableC3(f)'!F56</f>
        <v>5421.024</v>
      </c>
      <c r="G56" s="123">
        <f>'TableC1(Lm)'!G56+'TableC3(f)'!G56</f>
        <v>4621.302</v>
      </c>
      <c r="H56" s="123">
        <f>'TableC1(Lm)'!H56+'TableC3(f)'!H56</f>
        <v>3732.593</v>
      </c>
      <c r="I56" s="123">
        <f>'TableC1(Lm)'!I56+'TableC3(f)'!I56</f>
        <v>2747.3599999999997</v>
      </c>
      <c r="J56" s="123">
        <f>'TableC1(Lm)'!J56+'TableC3(f)'!J56</f>
        <v>1331.536</v>
      </c>
      <c r="K56" s="61">
        <f>'TableC1(Lm)'!K56+'TableC3(f)'!K56</f>
        <v>288.42900000000003</v>
      </c>
      <c r="L56" s="4"/>
      <c r="M56" s="3"/>
      <c r="N56" s="3"/>
      <c r="O56" s="3"/>
      <c r="P56" s="3"/>
    </row>
    <row r="57" spans="1:16" s="1" customFormat="1" ht="15.75">
      <c r="A57" s="43">
        <f t="shared" si="0"/>
        <v>1867</v>
      </c>
      <c r="B57" s="123">
        <f>'TableC1(Lm)'!B57+'TableC3(f)'!B57</f>
        <v>38030.17</v>
      </c>
      <c r="C57" s="123">
        <f>'TableC1(Lm)'!C57+'TableC3(f)'!C57</f>
        <v>7485.486</v>
      </c>
      <c r="D57" s="123">
        <f>'TableC1(Lm)'!D57+'TableC3(f)'!D57</f>
        <v>6361.4490000000005</v>
      </c>
      <c r="E57" s="123">
        <f>'TableC1(Lm)'!E57+'TableC3(f)'!E57</f>
        <v>5953.236999999999</v>
      </c>
      <c r="F57" s="123">
        <f>'TableC1(Lm)'!F57+'TableC3(f)'!F57</f>
        <v>5412.744000000001</v>
      </c>
      <c r="G57" s="123">
        <f>'TableC1(Lm)'!G57+'TableC3(f)'!G57</f>
        <v>4674.883</v>
      </c>
      <c r="H57" s="123">
        <f>'TableC1(Lm)'!H57+'TableC3(f)'!H57</f>
        <v>3740.84</v>
      </c>
      <c r="I57" s="123">
        <f>'TableC1(Lm)'!I57+'TableC3(f)'!I57</f>
        <v>2760.616</v>
      </c>
      <c r="J57" s="123">
        <f>'TableC1(Lm)'!J57+'TableC3(f)'!J57</f>
        <v>1348.144</v>
      </c>
      <c r="K57" s="61">
        <f>'TableC1(Lm)'!K57+'TableC3(f)'!K57</f>
        <v>292.771</v>
      </c>
      <c r="L57" s="4"/>
      <c r="M57" s="3"/>
      <c r="N57" s="3"/>
      <c r="O57" s="3"/>
      <c r="P57" s="3"/>
    </row>
    <row r="58" spans="1:16" s="1" customFormat="1" ht="15.75">
      <c r="A58" s="43">
        <f t="shared" si="0"/>
        <v>1868</v>
      </c>
      <c r="B58" s="123">
        <f>'TableC1(Lm)'!B58+'TableC3(f)'!B58</f>
        <v>38197.254</v>
      </c>
      <c r="C58" s="123">
        <f>'TableC1(Lm)'!C58+'TableC3(f)'!C58</f>
        <v>7549.419</v>
      </c>
      <c r="D58" s="123">
        <f>'TableC1(Lm)'!D58+'TableC3(f)'!D58</f>
        <v>6408.058</v>
      </c>
      <c r="E58" s="123">
        <f>'TableC1(Lm)'!E58+'TableC3(f)'!E58</f>
        <v>5929.18</v>
      </c>
      <c r="F58" s="123">
        <f>'TableC1(Lm)'!F58+'TableC3(f)'!F58</f>
        <v>5406.118</v>
      </c>
      <c r="G58" s="123">
        <f>'TableC1(Lm)'!G58+'TableC3(f)'!G58</f>
        <v>4722.634</v>
      </c>
      <c r="H58" s="123">
        <f>'TableC1(Lm)'!H58+'TableC3(f)'!H58</f>
        <v>3748.915</v>
      </c>
      <c r="I58" s="123">
        <f>'TableC1(Lm)'!I58+'TableC3(f)'!I58</f>
        <v>2770.907</v>
      </c>
      <c r="J58" s="123">
        <f>'TableC1(Lm)'!J58+'TableC3(f)'!J58</f>
        <v>1364.9499999999998</v>
      </c>
      <c r="K58" s="61">
        <f>'TableC1(Lm)'!K58+'TableC3(f)'!K58</f>
        <v>297.073</v>
      </c>
      <c r="L58" s="4"/>
      <c r="M58" s="3"/>
      <c r="N58" s="3"/>
      <c r="O58" s="3"/>
      <c r="P58" s="3"/>
    </row>
    <row r="59" spans="1:16" s="1" customFormat="1" ht="15.75">
      <c r="A59" s="43">
        <f t="shared" si="0"/>
        <v>1869</v>
      </c>
      <c r="B59" s="123">
        <f>'TableC1(Lm)'!B59+'TableC3(f)'!B59</f>
        <v>38346.17599999999</v>
      </c>
      <c r="C59" s="123">
        <f>'TableC1(Lm)'!C59+'TableC3(f)'!C59</f>
        <v>7576.061</v>
      </c>
      <c r="D59" s="123">
        <f>'TableC1(Lm)'!D59+'TableC3(f)'!D59</f>
        <v>6451.061</v>
      </c>
      <c r="E59" s="123">
        <f>'TableC1(Lm)'!E59+'TableC3(f)'!E59</f>
        <v>5926.137</v>
      </c>
      <c r="F59" s="123">
        <f>'TableC1(Lm)'!F59+'TableC3(f)'!F59</f>
        <v>5405.064</v>
      </c>
      <c r="G59" s="123">
        <f>'TableC1(Lm)'!G59+'TableC3(f)'!G59</f>
        <v>4772.434</v>
      </c>
      <c r="H59" s="123">
        <f>'TableC1(Lm)'!H59+'TableC3(f)'!H59</f>
        <v>3753.683</v>
      </c>
      <c r="I59" s="123">
        <f>'TableC1(Lm)'!I59+'TableC3(f)'!I59</f>
        <v>2778.497</v>
      </c>
      <c r="J59" s="123">
        <f>'TableC1(Lm)'!J59+'TableC3(f)'!J59</f>
        <v>1381.9189999999999</v>
      </c>
      <c r="K59" s="61">
        <f>'TableC1(Lm)'!K59+'TableC3(f)'!K59</f>
        <v>301.32</v>
      </c>
      <c r="L59" s="4"/>
      <c r="M59" s="3"/>
      <c r="N59" s="3"/>
      <c r="O59" s="3"/>
      <c r="P59" s="3"/>
    </row>
    <row r="60" spans="1:16" s="1" customFormat="1" ht="15.75">
      <c r="A60" s="133">
        <f t="shared" si="0"/>
        <v>1870</v>
      </c>
      <c r="B60" s="136">
        <f>'TableC1(Lm)'!B60+'TableC3(f)'!B60</f>
        <v>38509.456999999995</v>
      </c>
      <c r="C60" s="136">
        <f>'TableC1(Lm)'!C60+'TableC3(f)'!C60</f>
        <v>7582.93</v>
      </c>
      <c r="D60" s="136">
        <f>'TableC1(Lm)'!D60+'TableC3(f)'!D60</f>
        <v>6499.938</v>
      </c>
      <c r="E60" s="136">
        <f>'TableC1(Lm)'!E60+'TableC3(f)'!E60</f>
        <v>5957.228</v>
      </c>
      <c r="F60" s="136">
        <f>'TableC1(Lm)'!F60+'TableC3(f)'!F60</f>
        <v>5406.619000000001</v>
      </c>
      <c r="G60" s="136">
        <f>'TableC1(Lm)'!G60+'TableC3(f)'!G60</f>
        <v>4825.273</v>
      </c>
      <c r="H60" s="136">
        <f>'TableC1(Lm)'!H60+'TableC3(f)'!H60</f>
        <v>3749.383</v>
      </c>
      <c r="I60" s="136">
        <f>'TableC1(Lm)'!I60+'TableC3(f)'!I60</f>
        <v>2783.179</v>
      </c>
      <c r="J60" s="136">
        <f>'TableC1(Lm)'!J60+'TableC3(f)'!J60</f>
        <v>1399.366</v>
      </c>
      <c r="K60" s="217">
        <f>'TableC1(Lm)'!K60+'TableC3(f)'!K60</f>
        <v>305.541</v>
      </c>
      <c r="L60" s="4"/>
      <c r="M60" s="3"/>
      <c r="N60" s="3"/>
      <c r="O60" s="3"/>
      <c r="P60" s="3"/>
    </row>
    <row r="61" spans="1:16" s="1" customFormat="1" ht="15.75">
      <c r="A61" s="43">
        <f t="shared" si="0"/>
        <v>1871</v>
      </c>
      <c r="B61" s="123">
        <f>'TableC1(Lm)'!B61+'TableC3(f)'!B61</f>
        <v>36373.98599999999</v>
      </c>
      <c r="C61" s="123">
        <f>'TableC1(Lm)'!C61+'TableC3(f)'!C61</f>
        <v>7200.036</v>
      </c>
      <c r="D61" s="123">
        <f>'TableC1(Lm)'!D61+'TableC3(f)'!D61</f>
        <v>6139.816</v>
      </c>
      <c r="E61" s="123">
        <f>'TableC1(Lm)'!E61+'TableC3(f)'!E61</f>
        <v>5607.704</v>
      </c>
      <c r="F61" s="123">
        <f>'TableC1(Lm)'!F61+'TableC3(f)'!F61</f>
        <v>5091.344</v>
      </c>
      <c r="G61" s="123">
        <f>'TableC1(Lm)'!G61+'TableC3(f)'!G61</f>
        <v>4550.003000000001</v>
      </c>
      <c r="H61" s="123">
        <f>'TableC1(Lm)'!H61+'TableC3(f)'!H61</f>
        <v>3557.7560000000003</v>
      </c>
      <c r="I61" s="123">
        <f>'TableC1(Lm)'!I61+'TableC3(f)'!I61</f>
        <v>2616.0389999999998</v>
      </c>
      <c r="J61" s="123">
        <f>'TableC1(Lm)'!J61+'TableC3(f)'!J61</f>
        <v>1324.063</v>
      </c>
      <c r="K61" s="61">
        <f>'TableC1(Lm)'!K61+'TableC3(f)'!K61</f>
        <v>287.225</v>
      </c>
      <c r="L61" s="4"/>
      <c r="M61" s="3"/>
      <c r="N61" s="3"/>
      <c r="O61" s="3"/>
      <c r="P61" s="3"/>
    </row>
    <row r="62" spans="1:16" s="1" customFormat="1" ht="15.75">
      <c r="A62" s="43">
        <f t="shared" si="0"/>
        <v>1872</v>
      </c>
      <c r="B62" s="123">
        <f>'TableC1(Lm)'!B62+'TableC3(f)'!B62</f>
        <v>36376.077</v>
      </c>
      <c r="C62" s="123">
        <f>'TableC1(Lm)'!C62+'TableC3(f)'!C62</f>
        <v>7070.205</v>
      </c>
      <c r="D62" s="123">
        <f>'TableC1(Lm)'!D62+'TableC3(f)'!D62</f>
        <v>6173.844</v>
      </c>
      <c r="E62" s="123">
        <f>'TableC1(Lm)'!E62+'TableC3(f)'!E62</f>
        <v>5614.906</v>
      </c>
      <c r="F62" s="123">
        <f>'TableC1(Lm)'!F62+'TableC3(f)'!F62</f>
        <v>5097.282</v>
      </c>
      <c r="G62" s="123">
        <f>'TableC1(Lm)'!G62+'TableC3(f)'!G62</f>
        <v>4569.799</v>
      </c>
      <c r="H62" s="123">
        <f>'TableC1(Lm)'!H62+'TableC3(f)'!H62</f>
        <v>3592.313</v>
      </c>
      <c r="I62" s="123">
        <f>'TableC1(Lm)'!I62+'TableC3(f)'!I62</f>
        <v>2630.957</v>
      </c>
      <c r="J62" s="123">
        <f>'TableC1(Lm)'!J62+'TableC3(f)'!J62</f>
        <v>1333.571</v>
      </c>
      <c r="K62" s="61">
        <f>'TableC1(Lm)'!K62+'TableC3(f)'!K62</f>
        <v>293.20000000000005</v>
      </c>
      <c r="L62" s="4"/>
      <c r="M62" s="3"/>
      <c r="N62" s="3"/>
      <c r="O62" s="3"/>
      <c r="P62" s="3"/>
    </row>
    <row r="63" spans="1:16" s="1" customFormat="1" ht="15.75">
      <c r="A63" s="43">
        <f t="shared" si="0"/>
        <v>1873</v>
      </c>
      <c r="B63" s="123">
        <f>'TableC1(Lm)'!B63+'TableC3(f)'!B63</f>
        <v>36508.004</v>
      </c>
      <c r="C63" s="123">
        <f>'TableC1(Lm)'!C63+'TableC3(f)'!C63</f>
        <v>7071.4490000000005</v>
      </c>
      <c r="D63" s="123">
        <f>'TableC1(Lm)'!D63+'TableC3(f)'!D63</f>
        <v>6211.715</v>
      </c>
      <c r="E63" s="123">
        <f>'TableC1(Lm)'!E63+'TableC3(f)'!E63</f>
        <v>5620.327</v>
      </c>
      <c r="F63" s="123">
        <f>'TableC1(Lm)'!F63+'TableC3(f)'!F63</f>
        <v>5126.835</v>
      </c>
      <c r="G63" s="123">
        <f>'TableC1(Lm)'!G63+'TableC3(f)'!G63</f>
        <v>4561.751</v>
      </c>
      <c r="H63" s="123">
        <f>'TableC1(Lm)'!H63+'TableC3(f)'!H63</f>
        <v>3628.651</v>
      </c>
      <c r="I63" s="123">
        <f>'TableC1(Lm)'!I63+'TableC3(f)'!I63</f>
        <v>2645.4399999999996</v>
      </c>
      <c r="J63" s="123">
        <f>'TableC1(Lm)'!J63+'TableC3(f)'!J63</f>
        <v>1343.465</v>
      </c>
      <c r="K63" s="61">
        <f>'TableC1(Lm)'!K63+'TableC3(f)'!K63</f>
        <v>298.371</v>
      </c>
      <c r="L63" s="4"/>
      <c r="M63" s="3"/>
      <c r="N63" s="3"/>
      <c r="O63" s="3"/>
      <c r="P63" s="3"/>
    </row>
    <row r="64" spans="1:16" s="1" customFormat="1" ht="15.75">
      <c r="A64" s="43">
        <f t="shared" si="0"/>
        <v>1874</v>
      </c>
      <c r="B64" s="123">
        <f>'TableC1(Lm)'!B64+'TableC3(f)'!B64</f>
        <v>36617.74</v>
      </c>
      <c r="C64" s="123">
        <f>'TableC1(Lm)'!C64+'TableC3(f)'!C64</f>
        <v>7039.776</v>
      </c>
      <c r="D64" s="123">
        <f>'TableC1(Lm)'!D64+'TableC3(f)'!D64</f>
        <v>6278.871</v>
      </c>
      <c r="E64" s="123">
        <f>'TableC1(Lm)'!E64+'TableC3(f)'!E64</f>
        <v>5615.321</v>
      </c>
      <c r="F64" s="123">
        <f>'TableC1(Lm)'!F64+'TableC3(f)'!F64</f>
        <v>5130.719</v>
      </c>
      <c r="G64" s="123">
        <f>'TableC1(Lm)'!G64+'TableC3(f)'!G64</f>
        <v>4576.795</v>
      </c>
      <c r="H64" s="123">
        <f>'TableC1(Lm)'!H64+'TableC3(f)'!H64</f>
        <v>3660.607</v>
      </c>
      <c r="I64" s="123">
        <f>'TableC1(Lm)'!I64+'TableC3(f)'!I64</f>
        <v>2659.057</v>
      </c>
      <c r="J64" s="123">
        <f>'TableC1(Lm)'!J64+'TableC3(f)'!J64</f>
        <v>1353.722</v>
      </c>
      <c r="K64" s="61">
        <f>'TableC1(Lm)'!K64+'TableC3(f)'!K64</f>
        <v>302.872</v>
      </c>
      <c r="L64" s="4"/>
      <c r="M64" s="3"/>
      <c r="N64" s="3"/>
      <c r="O64" s="3"/>
      <c r="P64" s="3"/>
    </row>
    <row r="65" spans="1:16" s="1" customFormat="1" ht="15.75">
      <c r="A65" s="43">
        <f t="shared" si="0"/>
        <v>1875</v>
      </c>
      <c r="B65" s="123">
        <f>'TableC1(Lm)'!B65+'TableC3(f)'!B65</f>
        <v>36734.859</v>
      </c>
      <c r="C65" s="123">
        <f>'TableC1(Lm)'!C65+'TableC3(f)'!C65</f>
        <v>7021.789</v>
      </c>
      <c r="D65" s="123">
        <f>'TableC1(Lm)'!D65+'TableC3(f)'!D65</f>
        <v>6349.334</v>
      </c>
      <c r="E65" s="123">
        <f>'TableC1(Lm)'!E65+'TableC3(f)'!E65</f>
        <v>5601.261</v>
      </c>
      <c r="F65" s="123">
        <f>'TableC1(Lm)'!F65+'TableC3(f)'!F65</f>
        <v>5130.3060000000005</v>
      </c>
      <c r="G65" s="123">
        <f>'TableC1(Lm)'!G65+'TableC3(f)'!G65</f>
        <v>4588.882</v>
      </c>
      <c r="H65" s="123">
        <f>'TableC1(Lm)'!H65+'TableC3(f)'!H65</f>
        <v>3700.979</v>
      </c>
      <c r="I65" s="123">
        <f>'TableC1(Lm)'!I65+'TableC3(f)'!I65</f>
        <v>2671.198</v>
      </c>
      <c r="J65" s="123">
        <f>'TableC1(Lm)'!J65+'TableC3(f)'!J65</f>
        <v>1364.2959999999998</v>
      </c>
      <c r="K65" s="61">
        <f>'TableC1(Lm)'!K65+'TableC3(f)'!K65</f>
        <v>306.81399999999996</v>
      </c>
      <c r="L65" s="4"/>
      <c r="M65" s="3"/>
      <c r="N65" s="3"/>
      <c r="O65" s="3"/>
      <c r="P65" s="3"/>
    </row>
    <row r="66" spans="1:16" s="1" customFormat="1" ht="15.75">
      <c r="A66" s="43">
        <f t="shared" si="0"/>
        <v>1876</v>
      </c>
      <c r="B66" s="123">
        <f>'TableC1(Lm)'!B66+'TableC3(f)'!B66</f>
        <v>36847.769</v>
      </c>
      <c r="C66" s="123">
        <f>'TableC1(Lm)'!C66+'TableC3(f)'!C66</f>
        <v>7001.227</v>
      </c>
      <c r="D66" s="123">
        <f>'TableC1(Lm)'!D66+'TableC3(f)'!D66</f>
        <v>6433.979</v>
      </c>
      <c r="E66" s="123">
        <f>'TableC1(Lm)'!E66+'TableC3(f)'!E66</f>
        <v>5571.276</v>
      </c>
      <c r="F66" s="123">
        <f>'TableC1(Lm)'!F66+'TableC3(f)'!F66</f>
        <v>5134.116</v>
      </c>
      <c r="G66" s="123">
        <f>'TableC1(Lm)'!G66+'TableC3(f)'!G66</f>
        <v>4603.202</v>
      </c>
      <c r="H66" s="123">
        <f>'TableC1(Lm)'!H66+'TableC3(f)'!H66</f>
        <v>3737.715</v>
      </c>
      <c r="I66" s="123">
        <f>'TableC1(Lm)'!I66+'TableC3(f)'!I66</f>
        <v>2681.471</v>
      </c>
      <c r="J66" s="123">
        <f>'TableC1(Lm)'!J66+'TableC3(f)'!J66</f>
        <v>1374.475</v>
      </c>
      <c r="K66" s="61">
        <f>'TableC1(Lm)'!K66+'TableC3(f)'!K66</f>
        <v>310.308</v>
      </c>
      <c r="L66" s="4"/>
      <c r="M66" s="3"/>
      <c r="N66" s="3"/>
      <c r="O66" s="3"/>
      <c r="P66" s="3"/>
    </row>
    <row r="67" spans="1:16" s="1" customFormat="1" ht="15.75">
      <c r="A67" s="43">
        <f t="shared" si="0"/>
        <v>1877</v>
      </c>
      <c r="B67" s="123">
        <f>'TableC1(Lm)'!B67+'TableC3(f)'!B67</f>
        <v>36974.295</v>
      </c>
      <c r="C67" s="123">
        <f>'TableC1(Lm)'!C67+'TableC3(f)'!C67</f>
        <v>6995.657</v>
      </c>
      <c r="D67" s="123">
        <f>'TableC1(Lm)'!D67+'TableC3(f)'!D67</f>
        <v>6485.046</v>
      </c>
      <c r="E67" s="123">
        <f>'TableC1(Lm)'!E67+'TableC3(f)'!E67</f>
        <v>5579.728999999999</v>
      </c>
      <c r="F67" s="123">
        <f>'TableC1(Lm)'!F67+'TableC3(f)'!F67</f>
        <v>5146.168</v>
      </c>
      <c r="G67" s="123">
        <f>'TableC1(Lm)'!G67+'TableC3(f)'!G67</f>
        <v>4596.942</v>
      </c>
      <c r="H67" s="123">
        <f>'TableC1(Lm)'!H67+'TableC3(f)'!H67</f>
        <v>3781.697</v>
      </c>
      <c r="I67" s="123">
        <f>'TableC1(Lm)'!I67+'TableC3(f)'!I67</f>
        <v>2691.47</v>
      </c>
      <c r="J67" s="123">
        <f>'TableC1(Lm)'!J67+'TableC3(f)'!J67</f>
        <v>1384.024</v>
      </c>
      <c r="K67" s="61">
        <f>'TableC1(Lm)'!K67+'TableC3(f)'!K67</f>
        <v>313.562</v>
      </c>
      <c r="L67" s="4"/>
      <c r="M67" s="3"/>
      <c r="N67" s="3"/>
      <c r="O67" s="3"/>
      <c r="P67" s="3"/>
    </row>
    <row r="68" spans="1:16" s="1" customFormat="1" ht="15.75">
      <c r="A68" s="43">
        <f t="shared" si="0"/>
        <v>1878</v>
      </c>
      <c r="B68" s="123">
        <f>'TableC1(Lm)'!B68+'TableC3(f)'!B68</f>
        <v>37080.966</v>
      </c>
      <c r="C68" s="123">
        <f>'TableC1(Lm)'!C68+'TableC3(f)'!C68</f>
        <v>6974.644</v>
      </c>
      <c r="D68" s="123">
        <f>'TableC1(Lm)'!D68+'TableC3(f)'!D68</f>
        <v>6539.291</v>
      </c>
      <c r="E68" s="123">
        <f>'TableC1(Lm)'!E68+'TableC3(f)'!E68</f>
        <v>5617.767</v>
      </c>
      <c r="F68" s="123">
        <f>'TableC1(Lm)'!F68+'TableC3(f)'!F68</f>
        <v>5126.827</v>
      </c>
      <c r="G68" s="123">
        <f>'TableC1(Lm)'!G68+'TableC3(f)'!G68</f>
        <v>4591.915</v>
      </c>
      <c r="H68" s="123">
        <f>'TableC1(Lm)'!H68+'TableC3(f)'!H68</f>
        <v>3820.517</v>
      </c>
      <c r="I68" s="123">
        <f>'TableC1(Lm)'!I68+'TableC3(f)'!I68</f>
        <v>2700.325</v>
      </c>
      <c r="J68" s="123">
        <f>'TableC1(Lm)'!J68+'TableC3(f)'!J68</f>
        <v>1393.047</v>
      </c>
      <c r="K68" s="61">
        <f>'TableC1(Lm)'!K68+'TableC3(f)'!K68</f>
        <v>316.63300000000004</v>
      </c>
      <c r="L68" s="4"/>
      <c r="M68" s="3"/>
      <c r="N68" s="3"/>
      <c r="O68" s="3"/>
      <c r="P68" s="3"/>
    </row>
    <row r="69" spans="1:16" s="1" customFormat="1" ht="15.75">
      <c r="A69" s="140">
        <f t="shared" si="0"/>
        <v>1879</v>
      </c>
      <c r="B69" s="143">
        <f>'TableC1(Lm)'!B69+'TableC3(f)'!B69</f>
        <v>37181.819</v>
      </c>
      <c r="C69" s="143">
        <f>'TableC1(Lm)'!C69+'TableC3(f)'!C69</f>
        <v>6964.914000000001</v>
      </c>
      <c r="D69" s="143">
        <f>'TableC1(Lm)'!D69+'TableC3(f)'!D69</f>
        <v>6559.546</v>
      </c>
      <c r="E69" s="143">
        <f>'TableC1(Lm)'!E69+'TableC3(f)'!E69</f>
        <v>5652.473</v>
      </c>
      <c r="F69" s="143">
        <f>'TableC1(Lm)'!F69+'TableC3(f)'!F69</f>
        <v>5125.746999999999</v>
      </c>
      <c r="G69" s="143">
        <f>'TableC1(Lm)'!G69+'TableC3(f)'!G69</f>
        <v>4591.674</v>
      </c>
      <c r="H69" s="143">
        <f>'TableC1(Lm)'!H69+'TableC3(f)'!H69</f>
        <v>3860.554</v>
      </c>
      <c r="I69" s="143">
        <f>'TableC1(Lm)'!I69+'TableC3(f)'!I69</f>
        <v>2705.737</v>
      </c>
      <c r="J69" s="143">
        <f>'TableC1(Lm)'!J69+'TableC3(f)'!J69</f>
        <v>1401.5810000000001</v>
      </c>
      <c r="K69" s="218">
        <f>'TableC1(Lm)'!K69+'TableC3(f)'!K69</f>
        <v>319.59299999999996</v>
      </c>
      <c r="L69" s="4"/>
      <c r="M69" s="3"/>
      <c r="N69" s="3"/>
      <c r="O69" s="3"/>
      <c r="P69" s="3"/>
    </row>
    <row r="70" spans="1:16" s="1" customFormat="1" ht="15.75">
      <c r="A70" s="43">
        <f t="shared" si="0"/>
        <v>1880</v>
      </c>
      <c r="B70" s="123">
        <f>'TableC1(Lm)'!B70+'TableC3(f)'!B70</f>
        <v>37282.704000000005</v>
      </c>
      <c r="C70" s="123">
        <f>'TableC1(Lm)'!C70+'TableC3(f)'!C70</f>
        <v>6950.986</v>
      </c>
      <c r="D70" s="123">
        <f>'TableC1(Lm)'!D70+'TableC3(f)'!D70</f>
        <v>6553.959000000001</v>
      </c>
      <c r="E70" s="123">
        <f>'TableC1(Lm)'!E70+'TableC3(f)'!E70</f>
        <v>5692.27</v>
      </c>
      <c r="F70" s="123">
        <f>'TableC1(Lm)'!F70+'TableC3(f)'!F70</f>
        <v>5154.277</v>
      </c>
      <c r="G70" s="123">
        <f>'TableC1(Lm)'!G70+'TableC3(f)'!G70</f>
        <v>4593.5419999999995</v>
      </c>
      <c r="H70" s="123">
        <f>'TableC1(Lm)'!H70+'TableC3(f)'!H70</f>
        <v>3902.16</v>
      </c>
      <c r="I70" s="123">
        <f>'TableC1(Lm)'!I70+'TableC3(f)'!I70</f>
        <v>2703.441</v>
      </c>
      <c r="J70" s="123">
        <f>'TableC1(Lm)'!J70+'TableC3(f)'!J70</f>
        <v>1409.482</v>
      </c>
      <c r="K70" s="61">
        <f>'TableC1(Lm)'!K70+'TableC3(f)'!K70</f>
        <v>322.587</v>
      </c>
      <c r="L70" s="4"/>
      <c r="M70" s="3"/>
      <c r="N70" s="3"/>
      <c r="O70" s="3"/>
      <c r="P70" s="3"/>
    </row>
    <row r="71" spans="1:16" s="1" customFormat="1" ht="15.75">
      <c r="A71" s="43">
        <f t="shared" si="0"/>
        <v>1881</v>
      </c>
      <c r="B71" s="123">
        <f>'TableC1(Lm)'!B71+'TableC3(f)'!B71</f>
        <v>37371.278000000006</v>
      </c>
      <c r="C71" s="123">
        <f>'TableC1(Lm)'!C71+'TableC3(f)'!C71</f>
        <v>6911.022999999999</v>
      </c>
      <c r="D71" s="123">
        <f>'TableC1(Lm)'!D71+'TableC3(f)'!D71</f>
        <v>6601.198</v>
      </c>
      <c r="E71" s="123">
        <f>'TableC1(Lm)'!E71+'TableC3(f)'!E71</f>
        <v>5711.745</v>
      </c>
      <c r="F71" s="123">
        <f>'TableC1(Lm)'!F71+'TableC3(f)'!F71</f>
        <v>5160.271</v>
      </c>
      <c r="G71" s="123">
        <f>'TableC1(Lm)'!G71+'TableC3(f)'!G71</f>
        <v>4600.06</v>
      </c>
      <c r="H71" s="123">
        <f>'TableC1(Lm)'!H71+'TableC3(f)'!H71</f>
        <v>3913.462</v>
      </c>
      <c r="I71" s="123">
        <f>'TableC1(Lm)'!I71+'TableC3(f)'!I71</f>
        <v>2731.212</v>
      </c>
      <c r="J71" s="123">
        <f>'TableC1(Lm)'!J71+'TableC3(f)'!J71</f>
        <v>1417.255</v>
      </c>
      <c r="K71" s="61">
        <f>'TableC1(Lm)'!K71+'TableC3(f)'!K71</f>
        <v>325.052</v>
      </c>
      <c r="L71" s="4"/>
      <c r="M71" s="3"/>
      <c r="N71" s="3"/>
      <c r="O71" s="3"/>
      <c r="P71" s="3"/>
    </row>
    <row r="72" spans="1:16" s="1" customFormat="1" ht="15.75">
      <c r="A72" s="43">
        <f t="shared" si="0"/>
        <v>1882</v>
      </c>
      <c r="B72" s="123">
        <f>'TableC1(Lm)'!B72+'TableC3(f)'!B72</f>
        <v>37476.505</v>
      </c>
      <c r="C72" s="123">
        <f>'TableC1(Lm)'!C72+'TableC3(f)'!C72</f>
        <v>7008.799000000001</v>
      </c>
      <c r="D72" s="123">
        <f>'TableC1(Lm)'!D72+'TableC3(f)'!D72</f>
        <v>6504.026</v>
      </c>
      <c r="E72" s="123">
        <f>'TableC1(Lm)'!E72+'TableC3(f)'!E72</f>
        <v>5745.928</v>
      </c>
      <c r="F72" s="123">
        <f>'TableC1(Lm)'!F72+'TableC3(f)'!F72</f>
        <v>5168.589</v>
      </c>
      <c r="G72" s="123">
        <f>'TableC1(Lm)'!G72+'TableC3(f)'!G72</f>
        <v>4606.249</v>
      </c>
      <c r="H72" s="123">
        <f>'TableC1(Lm)'!H72+'TableC3(f)'!H72</f>
        <v>3930.953</v>
      </c>
      <c r="I72" s="123">
        <f>'TableC1(Lm)'!I72+'TableC3(f)'!I72</f>
        <v>2759.304</v>
      </c>
      <c r="J72" s="123">
        <f>'TableC1(Lm)'!J72+'TableC3(f)'!J72</f>
        <v>1425.098</v>
      </c>
      <c r="K72" s="61">
        <f>'TableC1(Lm)'!K72+'TableC3(f)'!K72</f>
        <v>327.559</v>
      </c>
      <c r="L72" s="4"/>
      <c r="M72" s="3"/>
      <c r="N72" s="3"/>
      <c r="O72" s="3"/>
      <c r="P72" s="3"/>
    </row>
    <row r="73" spans="1:16" s="1" customFormat="1" ht="15.75">
      <c r="A73" s="43">
        <f t="shared" si="0"/>
        <v>1883</v>
      </c>
      <c r="B73" s="123">
        <f>'TableC1(Lm)'!B73+'TableC3(f)'!B73</f>
        <v>37579.53899999999</v>
      </c>
      <c r="C73" s="123">
        <f>'TableC1(Lm)'!C73+'TableC3(f)'!C73</f>
        <v>7007.129999999999</v>
      </c>
      <c r="D73" s="123">
        <f>'TableC1(Lm)'!D73+'TableC3(f)'!D73</f>
        <v>6504.62</v>
      </c>
      <c r="E73" s="123">
        <f>'TableC1(Lm)'!E73+'TableC3(f)'!E73</f>
        <v>5783.571</v>
      </c>
      <c r="F73" s="123">
        <f>'TableC1(Lm)'!F73+'TableC3(f)'!F73</f>
        <v>5175.244000000001</v>
      </c>
      <c r="G73" s="123">
        <f>'TableC1(Lm)'!G73+'TableC3(f)'!G73</f>
        <v>4633.369000000001</v>
      </c>
      <c r="H73" s="123">
        <f>'TableC1(Lm)'!H73+'TableC3(f)'!H73</f>
        <v>3923.917</v>
      </c>
      <c r="I73" s="123">
        <f>'TableC1(Lm)'!I73+'TableC3(f)'!I73</f>
        <v>2788.7839999999997</v>
      </c>
      <c r="J73" s="123">
        <f>'TableC1(Lm)'!J73+'TableC3(f)'!J73</f>
        <v>1432.8229999999999</v>
      </c>
      <c r="K73" s="61">
        <f>'TableC1(Lm)'!K73+'TableC3(f)'!K73</f>
        <v>330.081</v>
      </c>
      <c r="L73" s="4"/>
      <c r="M73" s="3"/>
      <c r="N73" s="3"/>
      <c r="O73" s="3"/>
      <c r="P73" s="3"/>
    </row>
    <row r="74" spans="1:16" s="1" customFormat="1" ht="15.75">
      <c r="A74" s="43">
        <f aca="true" t="shared" si="1" ref="A74:A88">A75-1</f>
        <v>1884</v>
      </c>
      <c r="B74" s="123">
        <f>'TableC1(Lm)'!B74+'TableC3(f)'!B74</f>
        <v>37684.431</v>
      </c>
      <c r="C74" s="123">
        <f>'TableC1(Lm)'!C74+'TableC3(f)'!C74</f>
        <v>7020.898</v>
      </c>
      <c r="D74" s="123">
        <f>'TableC1(Lm)'!D74+'TableC3(f)'!D74</f>
        <v>6480.903</v>
      </c>
      <c r="E74" s="123">
        <f>'TableC1(Lm)'!E74+'TableC3(f)'!E74</f>
        <v>5848.434</v>
      </c>
      <c r="F74" s="123">
        <f>'TableC1(Lm)'!F74+'TableC3(f)'!F74</f>
        <v>5172.152</v>
      </c>
      <c r="G74" s="123">
        <f>'TableC1(Lm)'!G74+'TableC3(f)'!G74</f>
        <v>4637.604</v>
      </c>
      <c r="H74" s="123">
        <f>'TableC1(Lm)'!H74+'TableC3(f)'!H74</f>
        <v>3937.119</v>
      </c>
      <c r="I74" s="123">
        <f>'TableC1(Lm)'!I74+'TableC3(f)'!I74</f>
        <v>2814.502</v>
      </c>
      <c r="J74" s="123">
        <f>'TableC1(Lm)'!J74+'TableC3(f)'!J74</f>
        <v>1440.175</v>
      </c>
      <c r="K74" s="61">
        <f>'TableC1(Lm)'!K74+'TableC3(f)'!K74</f>
        <v>332.644</v>
      </c>
      <c r="L74" s="4"/>
      <c r="M74" s="3"/>
      <c r="N74" s="3"/>
      <c r="O74" s="3"/>
      <c r="P74" s="3"/>
    </row>
    <row r="75" spans="1:16" s="1" customFormat="1" ht="15.75">
      <c r="A75" s="43">
        <f t="shared" si="1"/>
        <v>1885</v>
      </c>
      <c r="B75" s="123">
        <f>'TableC1(Lm)'!B75+'TableC3(f)'!B75</f>
        <v>37787.66499999999</v>
      </c>
      <c r="C75" s="123">
        <f>'TableC1(Lm)'!C75+'TableC3(f)'!C75</f>
        <v>7026.398999999999</v>
      </c>
      <c r="D75" s="123">
        <f>'TableC1(Lm)'!D75+'TableC3(f)'!D75</f>
        <v>6469.164</v>
      </c>
      <c r="E75" s="123">
        <f>'TableC1(Lm)'!E75+'TableC3(f)'!E75</f>
        <v>5916.193</v>
      </c>
      <c r="F75" s="123">
        <f>'TableC1(Lm)'!F75+'TableC3(f)'!F75</f>
        <v>5160.761</v>
      </c>
      <c r="G75" s="123">
        <f>'TableC1(Lm)'!G75+'TableC3(f)'!G75</f>
        <v>4638.02</v>
      </c>
      <c r="H75" s="123">
        <f>'TableC1(Lm)'!H75+'TableC3(f)'!H75</f>
        <v>3948.2749999999996</v>
      </c>
      <c r="I75" s="123">
        <f>'TableC1(Lm)'!I75+'TableC3(f)'!I75</f>
        <v>2846.835</v>
      </c>
      <c r="J75" s="123">
        <f>'TableC1(Lm)'!J75+'TableC3(f)'!J75</f>
        <v>1446.754</v>
      </c>
      <c r="K75" s="61">
        <f>'TableC1(Lm)'!K75+'TableC3(f)'!K75</f>
        <v>335.264</v>
      </c>
      <c r="L75" s="4"/>
      <c r="M75" s="3"/>
      <c r="N75" s="3"/>
      <c r="O75" s="3"/>
      <c r="P75" s="3"/>
    </row>
    <row r="76" spans="1:16" s="1" customFormat="1" ht="15.75">
      <c r="A76" s="43">
        <f t="shared" si="1"/>
        <v>1886</v>
      </c>
      <c r="B76" s="123">
        <f>'TableC1(Lm)'!B76+'TableC3(f)'!B76</f>
        <v>37880.966</v>
      </c>
      <c r="C76" s="123">
        <f>'TableC1(Lm)'!C76+'TableC3(f)'!C76</f>
        <v>7024.312</v>
      </c>
      <c r="D76" s="123">
        <f>'TableC1(Lm)'!D76+'TableC3(f)'!D76</f>
        <v>6456.061</v>
      </c>
      <c r="E76" s="123">
        <f>'TableC1(Lm)'!E76+'TableC3(f)'!E76</f>
        <v>5996.991</v>
      </c>
      <c r="F76" s="123">
        <f>'TableC1(Lm)'!F76+'TableC3(f)'!F76</f>
        <v>5134.609</v>
      </c>
      <c r="G76" s="123">
        <f>'TableC1(Lm)'!G76+'TableC3(f)'!G76</f>
        <v>4642.269</v>
      </c>
      <c r="H76" s="123">
        <f>'TableC1(Lm)'!H76+'TableC3(f)'!H76</f>
        <v>3961.2200000000003</v>
      </c>
      <c r="I76" s="123">
        <f>'TableC1(Lm)'!I76+'TableC3(f)'!I76</f>
        <v>2875.694</v>
      </c>
      <c r="J76" s="123">
        <f>'TableC1(Lm)'!J76+'TableC3(f)'!J76</f>
        <v>1452.103</v>
      </c>
      <c r="K76" s="61">
        <f>'TableC1(Lm)'!K76+'TableC3(f)'!K76</f>
        <v>337.707</v>
      </c>
      <c r="L76" s="4"/>
      <c r="M76" s="3"/>
      <c r="N76" s="3"/>
      <c r="O76" s="3"/>
      <c r="P76" s="3"/>
    </row>
    <row r="77" spans="1:16" s="1" customFormat="1" ht="15.75">
      <c r="A77" s="43">
        <f t="shared" si="1"/>
        <v>1887</v>
      </c>
      <c r="B77" s="123">
        <f>'TableC1(Lm)'!B77+'TableC3(f)'!B77</f>
        <v>37965.098</v>
      </c>
      <c r="C77" s="123">
        <f>'TableC1(Lm)'!C77+'TableC3(f)'!C77</f>
        <v>7001.343</v>
      </c>
      <c r="D77" s="123">
        <f>'TableC1(Lm)'!D77+'TableC3(f)'!D77</f>
        <v>6455.412</v>
      </c>
      <c r="E77" s="123">
        <f>'TableC1(Lm)'!E77+'TableC3(f)'!E77</f>
        <v>6046.6990000000005</v>
      </c>
      <c r="F77" s="123">
        <f>'TableC1(Lm)'!F77+'TableC3(f)'!F77</f>
        <v>5144.046</v>
      </c>
      <c r="G77" s="123">
        <f>'TableC1(Lm)'!G77+'TableC3(f)'!G77</f>
        <v>4653.609</v>
      </c>
      <c r="H77" s="123">
        <f>'TableC1(Lm)'!H77+'TableC3(f)'!H77</f>
        <v>3956.529</v>
      </c>
      <c r="I77" s="123">
        <f>'TableC1(Lm)'!I77+'TableC3(f)'!I77</f>
        <v>2910.192</v>
      </c>
      <c r="J77" s="123">
        <f>'TableC1(Lm)'!J77+'TableC3(f)'!J77</f>
        <v>1457.307</v>
      </c>
      <c r="K77" s="61">
        <f>'TableC1(Lm)'!K77+'TableC3(f)'!K77</f>
        <v>339.961</v>
      </c>
      <c r="L77" s="4"/>
      <c r="M77" s="3"/>
      <c r="N77" s="3"/>
      <c r="O77" s="3"/>
      <c r="P77" s="3"/>
    </row>
    <row r="78" spans="1:16" s="1" customFormat="1" ht="15.75">
      <c r="A78" s="43">
        <f t="shared" si="1"/>
        <v>1888</v>
      </c>
      <c r="B78" s="123">
        <f>'TableC1(Lm)'!B78+'TableC3(f)'!B78</f>
        <v>38039.419</v>
      </c>
      <c r="C78" s="123">
        <f>'TableC1(Lm)'!C78+'TableC3(f)'!C78</f>
        <v>6983.5650000000005</v>
      </c>
      <c r="D78" s="123">
        <f>'TableC1(Lm)'!D78+'TableC3(f)'!D78</f>
        <v>6443.427</v>
      </c>
      <c r="E78" s="123">
        <f>'TableC1(Lm)'!E78+'TableC3(f)'!E78</f>
        <v>6099.269</v>
      </c>
      <c r="F78" s="123">
        <f>'TableC1(Lm)'!F78+'TableC3(f)'!F78</f>
        <v>5180.466</v>
      </c>
      <c r="G78" s="123">
        <f>'TableC1(Lm)'!G78+'TableC3(f)'!G78</f>
        <v>4636.3009999999995</v>
      </c>
      <c r="H78" s="123">
        <f>'TableC1(Lm)'!H78+'TableC3(f)'!H78</f>
        <v>3952.511</v>
      </c>
      <c r="I78" s="123">
        <f>'TableC1(Lm)'!I78+'TableC3(f)'!I78</f>
        <v>2939.99</v>
      </c>
      <c r="J78" s="123">
        <f>'TableC1(Lm)'!J78+'TableC3(f)'!J78</f>
        <v>1461.815</v>
      </c>
      <c r="K78" s="61">
        <f>'TableC1(Lm)'!K78+'TableC3(f)'!K78</f>
        <v>342.07500000000005</v>
      </c>
      <c r="L78" s="4"/>
      <c r="M78" s="3"/>
      <c r="N78" s="3"/>
      <c r="O78" s="3"/>
      <c r="P78" s="3"/>
    </row>
    <row r="79" spans="1:16" s="1" customFormat="1" ht="15.75">
      <c r="A79" s="43">
        <f t="shared" si="1"/>
        <v>1889</v>
      </c>
      <c r="B79" s="123">
        <f>'TableC1(Lm)'!B79+'TableC3(f)'!B79</f>
        <v>38100.65000000001</v>
      </c>
      <c r="C79" s="123">
        <f>'TableC1(Lm)'!C79+'TableC3(f)'!C79</f>
        <v>6957.892</v>
      </c>
      <c r="D79" s="123">
        <f>'TableC1(Lm)'!D79+'TableC3(f)'!D79</f>
        <v>6441.951</v>
      </c>
      <c r="E79" s="123">
        <f>'TableC1(Lm)'!E79+'TableC3(f)'!E79</f>
        <v>6120.086</v>
      </c>
      <c r="F79" s="123">
        <f>'TableC1(Lm)'!F79+'TableC3(f)'!F79</f>
        <v>5214.027</v>
      </c>
      <c r="G79" s="123">
        <f>'TableC1(Lm)'!G79+'TableC3(f)'!G79</f>
        <v>4635.739</v>
      </c>
      <c r="H79" s="123">
        <f>'TableC1(Lm)'!H79+'TableC3(f)'!H79</f>
        <v>3952.763</v>
      </c>
      <c r="I79" s="123">
        <f>'TableC1(Lm)'!I79+'TableC3(f)'!I79</f>
        <v>2970.026</v>
      </c>
      <c r="J79" s="123">
        <f>'TableC1(Lm)'!J79+'TableC3(f)'!J79</f>
        <v>1464.093</v>
      </c>
      <c r="K79" s="61">
        <f>'TableC1(Lm)'!K79+'TableC3(f)'!K79</f>
        <v>344.073</v>
      </c>
      <c r="L79" s="4"/>
      <c r="M79" s="3"/>
      <c r="N79" s="3"/>
      <c r="O79" s="3"/>
      <c r="P79" s="3"/>
    </row>
    <row r="80" spans="1:16" s="1" customFormat="1" ht="15.75">
      <c r="A80" s="133">
        <f t="shared" si="1"/>
        <v>1890</v>
      </c>
      <c r="B80" s="136">
        <f>'TableC1(Lm)'!B80+'TableC3(f)'!B80</f>
        <v>38162.07399999999</v>
      </c>
      <c r="C80" s="136">
        <f>'TableC1(Lm)'!C80+'TableC3(f)'!C80</f>
        <v>6932.612999999999</v>
      </c>
      <c r="D80" s="136">
        <f>'TableC1(Lm)'!D80+'TableC3(f)'!D80</f>
        <v>6435.843</v>
      </c>
      <c r="E80" s="136">
        <f>'TableC1(Lm)'!E80+'TableC3(f)'!E80</f>
        <v>6117.061</v>
      </c>
      <c r="F80" s="136">
        <f>'TableC1(Lm)'!F80+'TableC3(f)'!F80</f>
        <v>5252.599</v>
      </c>
      <c r="G80" s="136">
        <f>'TableC1(Lm)'!G80+'TableC3(f)'!G80</f>
        <v>4662.187</v>
      </c>
      <c r="H80" s="136">
        <f>'TableC1(Lm)'!H80+'TableC3(f)'!H80</f>
        <v>3954.624</v>
      </c>
      <c r="I80" s="136">
        <f>'TableC1(Lm)'!I80+'TableC3(f)'!I80</f>
        <v>2999.8379999999997</v>
      </c>
      <c r="J80" s="136">
        <f>'TableC1(Lm)'!J80+'TableC3(f)'!J80</f>
        <v>1461.351</v>
      </c>
      <c r="K80" s="217">
        <f>'TableC1(Lm)'!K80+'TableC3(f)'!K80</f>
        <v>345.95799999999997</v>
      </c>
      <c r="L80" s="4"/>
      <c r="M80" s="3"/>
      <c r="N80" s="3"/>
      <c r="O80" s="3"/>
      <c r="P80" s="3"/>
    </row>
    <row r="81" spans="1:16" s="1" customFormat="1" ht="15.75">
      <c r="A81" s="43">
        <f t="shared" si="1"/>
        <v>1891</v>
      </c>
      <c r="B81" s="123">
        <f>'TableC1(Lm)'!B81+'TableC3(f)'!B81</f>
        <v>38187.521</v>
      </c>
      <c r="C81" s="123">
        <f>'TableC1(Lm)'!C81+'TableC3(f)'!C81</f>
        <v>6881.455</v>
      </c>
      <c r="D81" s="123">
        <f>'TableC1(Lm)'!D81+'TableC3(f)'!D81</f>
        <v>6406.278</v>
      </c>
      <c r="E81" s="123">
        <f>'TableC1(Lm)'!E81+'TableC3(f)'!E81</f>
        <v>6163.228999999999</v>
      </c>
      <c r="F81" s="123">
        <f>'TableC1(Lm)'!F81+'TableC3(f)'!F81</f>
        <v>5272.15</v>
      </c>
      <c r="G81" s="123">
        <f>'TableC1(Lm)'!G81+'TableC3(f)'!G81</f>
        <v>4668.23</v>
      </c>
      <c r="H81" s="123">
        <f>'TableC1(Lm)'!H81+'TableC3(f)'!H81</f>
        <v>3960.563</v>
      </c>
      <c r="I81" s="123">
        <f>'TableC1(Lm)'!I81+'TableC3(f)'!I81</f>
        <v>3008.668</v>
      </c>
      <c r="J81" s="123">
        <f>'TableC1(Lm)'!J81+'TableC3(f)'!J81</f>
        <v>1479.2440000000001</v>
      </c>
      <c r="K81" s="61">
        <f>'TableC1(Lm)'!K81+'TableC3(f)'!K81</f>
        <v>347.704</v>
      </c>
      <c r="L81" s="4"/>
      <c r="M81" s="3"/>
      <c r="N81" s="3"/>
      <c r="O81" s="3"/>
      <c r="P81" s="3"/>
    </row>
    <row r="82" spans="1:16" s="1" customFormat="1" ht="15.75">
      <c r="A82" s="43">
        <f t="shared" si="1"/>
        <v>1892</v>
      </c>
      <c r="B82" s="123">
        <f>'TableC1(Lm)'!B82+'TableC3(f)'!B82</f>
        <v>38241.296</v>
      </c>
      <c r="C82" s="123">
        <f>'TableC1(Lm)'!C82+'TableC3(f)'!C82</f>
        <v>6845.541</v>
      </c>
      <c r="D82" s="123">
        <f>'TableC1(Lm)'!D82+'TableC3(f)'!D82</f>
        <v>6504.052</v>
      </c>
      <c r="E82" s="123">
        <f>'TableC1(Lm)'!E82+'TableC3(f)'!E82</f>
        <v>6073.467</v>
      </c>
      <c r="F82" s="123">
        <f>'TableC1(Lm)'!F82+'TableC3(f)'!F82</f>
        <v>5305.432000000001</v>
      </c>
      <c r="G82" s="123">
        <f>'TableC1(Lm)'!G82+'TableC3(f)'!G82</f>
        <v>4676.595</v>
      </c>
      <c r="H82" s="123">
        <f>'TableC1(Lm)'!H82+'TableC3(f)'!H82</f>
        <v>3966.878</v>
      </c>
      <c r="I82" s="123">
        <f>'TableC1(Lm)'!I82+'TableC3(f)'!I82</f>
        <v>3022.69</v>
      </c>
      <c r="J82" s="123">
        <f>'TableC1(Lm)'!J82+'TableC3(f)'!J82</f>
        <v>1497.0729999999999</v>
      </c>
      <c r="K82" s="61">
        <f>'TableC1(Lm)'!K82+'TableC3(f)'!K82</f>
        <v>349.568</v>
      </c>
      <c r="L82" s="4"/>
      <c r="M82" s="3"/>
      <c r="N82" s="3"/>
      <c r="O82" s="3"/>
      <c r="P82" s="3"/>
    </row>
    <row r="83" spans="1:16" s="1" customFormat="1" ht="15.75">
      <c r="A83" s="43">
        <f t="shared" si="1"/>
        <v>1893</v>
      </c>
      <c r="B83" s="123">
        <f>'TableC1(Lm)'!B83+'TableC3(f)'!B83</f>
        <v>38284.989</v>
      </c>
      <c r="C83" s="123">
        <f>'TableC1(Lm)'!C83+'TableC3(f)'!C83</f>
        <v>6800.767</v>
      </c>
      <c r="D83" s="123">
        <f>'TableC1(Lm)'!D83+'TableC3(f)'!D83</f>
        <v>6508.4</v>
      </c>
      <c r="E83" s="123">
        <f>'TableC1(Lm)'!E83+'TableC3(f)'!E83</f>
        <v>6076.32</v>
      </c>
      <c r="F83" s="123">
        <f>'TableC1(Lm)'!F83+'TableC3(f)'!F83</f>
        <v>5341.918</v>
      </c>
      <c r="G83" s="123">
        <f>'TableC1(Lm)'!G83+'TableC3(f)'!G83</f>
        <v>4683.383</v>
      </c>
      <c r="H83" s="123">
        <f>'TableC1(Lm)'!H83+'TableC3(f)'!H83</f>
        <v>3990.3590000000004</v>
      </c>
      <c r="I83" s="123">
        <f>'TableC1(Lm)'!I83+'TableC3(f)'!I83</f>
        <v>3016.888</v>
      </c>
      <c r="J83" s="123">
        <f>'TableC1(Lm)'!J83+'TableC3(f)'!J83</f>
        <v>1515.487</v>
      </c>
      <c r="K83" s="61">
        <f>'TableC1(Lm)'!K83+'TableC3(f)'!K83</f>
        <v>351.467</v>
      </c>
      <c r="L83" s="4"/>
      <c r="M83" s="3"/>
      <c r="N83" s="3"/>
      <c r="O83" s="3"/>
      <c r="P83" s="3"/>
    </row>
    <row r="84" spans="1:16" s="1" customFormat="1" ht="15.75">
      <c r="A84" s="43">
        <f t="shared" si="1"/>
        <v>1894</v>
      </c>
      <c r="B84" s="123">
        <f>'TableC1(Lm)'!B84+'TableC3(f)'!B84</f>
        <v>38346.825</v>
      </c>
      <c r="C84" s="123">
        <f>'TableC1(Lm)'!C84+'TableC3(f)'!C84</f>
        <v>6772.518</v>
      </c>
      <c r="D84" s="123">
        <f>'TableC1(Lm)'!D84+'TableC3(f)'!D84</f>
        <v>6527.148</v>
      </c>
      <c r="E84" s="123">
        <f>'TableC1(Lm)'!E84+'TableC3(f)'!E84</f>
        <v>6056.489</v>
      </c>
      <c r="F84" s="123">
        <f>'TableC1(Lm)'!F84+'TableC3(f)'!F84</f>
        <v>5403.504999999999</v>
      </c>
      <c r="G84" s="123">
        <f>'TableC1(Lm)'!G84+'TableC3(f)'!G84</f>
        <v>4681.048000000001</v>
      </c>
      <c r="H84" s="123">
        <f>'TableC1(Lm)'!H84+'TableC3(f)'!H84</f>
        <v>3994.743</v>
      </c>
      <c r="I84" s="123">
        <f>'TableC1(Lm)'!I84+'TableC3(f)'!I84</f>
        <v>3027.285</v>
      </c>
      <c r="J84" s="123">
        <f>'TableC1(Lm)'!J84+'TableC3(f)'!J84</f>
        <v>1530.783</v>
      </c>
      <c r="K84" s="61">
        <f>'TableC1(Lm)'!K84+'TableC3(f)'!K84</f>
        <v>353.30600000000004</v>
      </c>
      <c r="L84" s="4"/>
      <c r="M84" s="3"/>
      <c r="N84" s="3"/>
      <c r="O84" s="3"/>
      <c r="P84" s="3"/>
    </row>
    <row r="85" spans="1:16" s="1" customFormat="1" ht="15.75">
      <c r="A85" s="43">
        <f t="shared" si="1"/>
        <v>1895</v>
      </c>
      <c r="B85" s="123">
        <f>'TableC1(Lm)'!B85+'TableC3(f)'!B85</f>
        <v>38390.455</v>
      </c>
      <c r="C85" s="123">
        <f>'TableC1(Lm)'!C85+'TableC3(f)'!C85</f>
        <v>6727.329</v>
      </c>
      <c r="D85" s="123">
        <f>'TableC1(Lm)'!D85+'TableC3(f)'!D85</f>
        <v>6538.348</v>
      </c>
      <c r="E85" s="123">
        <f>'TableC1(Lm)'!E85+'TableC3(f)'!E85</f>
        <v>6047.9490000000005</v>
      </c>
      <c r="F85" s="123">
        <f>'TableC1(Lm)'!F85+'TableC3(f)'!F85</f>
        <v>5467.653</v>
      </c>
      <c r="G85" s="123">
        <f>'TableC1(Lm)'!G85+'TableC3(f)'!G85</f>
        <v>4671.335</v>
      </c>
      <c r="H85" s="123">
        <f>'TableC1(Lm)'!H85+'TableC3(f)'!H85</f>
        <v>3995.938</v>
      </c>
      <c r="I85" s="123">
        <f>'TableC1(Lm)'!I85+'TableC3(f)'!I85</f>
        <v>3036.971</v>
      </c>
      <c r="J85" s="123">
        <f>'TableC1(Lm)'!J85+'TableC3(f)'!J85</f>
        <v>1549.978</v>
      </c>
      <c r="K85" s="61">
        <f>'TableC1(Lm)'!K85+'TableC3(f)'!K85</f>
        <v>354.954</v>
      </c>
      <c r="L85" s="4"/>
      <c r="M85" s="3"/>
      <c r="N85" s="3"/>
      <c r="O85" s="3"/>
      <c r="P85" s="3"/>
    </row>
    <row r="86" spans="1:16" s="1" customFormat="1" ht="15.75">
      <c r="A86" s="43">
        <f t="shared" si="1"/>
        <v>1896</v>
      </c>
      <c r="B86" s="123">
        <f>'TableC1(Lm)'!B86+'TableC3(f)'!B86</f>
        <v>38416.11</v>
      </c>
      <c r="C86" s="123">
        <f>'TableC1(Lm)'!C86+'TableC3(f)'!C86</f>
        <v>6672.6630000000005</v>
      </c>
      <c r="D86" s="123">
        <f>'TableC1(Lm)'!D86+'TableC3(f)'!D86</f>
        <v>6543.3369999999995</v>
      </c>
      <c r="E86" s="123">
        <f>'TableC1(Lm)'!E86+'TableC3(f)'!E86</f>
        <v>6038.095</v>
      </c>
      <c r="F86" s="123">
        <f>'TableC1(Lm)'!F86+'TableC3(f)'!F86</f>
        <v>5543.732</v>
      </c>
      <c r="G86" s="123">
        <f>'TableC1(Lm)'!G86+'TableC3(f)'!G86</f>
        <v>4648.0470000000005</v>
      </c>
      <c r="H86" s="123">
        <f>'TableC1(Lm)'!H86+'TableC3(f)'!H86</f>
        <v>4000.5150000000003</v>
      </c>
      <c r="I86" s="123">
        <f>'TableC1(Lm)'!I86+'TableC3(f)'!I86</f>
        <v>3047.813</v>
      </c>
      <c r="J86" s="123">
        <f>'TableC1(Lm)'!J86+'TableC3(f)'!J86</f>
        <v>1565.7179999999998</v>
      </c>
      <c r="K86" s="61">
        <f>'TableC1(Lm)'!K86+'TableC3(f)'!K86</f>
        <v>356.19</v>
      </c>
      <c r="L86" s="4"/>
      <c r="M86" s="3"/>
      <c r="N86" s="3"/>
      <c r="O86" s="3"/>
      <c r="P86" s="3"/>
    </row>
    <row r="87" spans="1:16" s="1" customFormat="1" ht="15.75">
      <c r="A87" s="43">
        <f t="shared" si="1"/>
        <v>1897</v>
      </c>
      <c r="B87" s="123">
        <f>'TableC1(Lm)'!B87+'TableC3(f)'!B87</f>
        <v>38471.239</v>
      </c>
      <c r="C87" s="123">
        <f>'TableC1(Lm)'!C87+'TableC3(f)'!C87</f>
        <v>6655.911</v>
      </c>
      <c r="D87" s="123">
        <f>'TableC1(Lm)'!D87+'TableC3(f)'!D87</f>
        <v>6528.897</v>
      </c>
      <c r="E87" s="123">
        <f>'TableC1(Lm)'!E87+'TableC3(f)'!E87</f>
        <v>6039.987</v>
      </c>
      <c r="F87" s="123">
        <f>'TableC1(Lm)'!F87+'TableC3(f)'!F87</f>
        <v>5591.228</v>
      </c>
      <c r="G87" s="123">
        <f>'TableC1(Lm)'!G87+'TableC3(f)'!G87</f>
        <v>4657.405</v>
      </c>
      <c r="H87" s="123">
        <f>'TableC1(Lm)'!H87+'TableC3(f)'!H87</f>
        <v>4010.5029999999997</v>
      </c>
      <c r="I87" s="123">
        <f>'TableC1(Lm)'!I87+'TableC3(f)'!I87</f>
        <v>3045.179</v>
      </c>
      <c r="J87" s="123">
        <f>'TableC1(Lm)'!J87+'TableC3(f)'!J87</f>
        <v>1584.728</v>
      </c>
      <c r="K87" s="61">
        <f>'TableC1(Lm)'!K87+'TableC3(f)'!K87</f>
        <v>357.401</v>
      </c>
      <c r="L87" s="4"/>
      <c r="M87" s="3"/>
      <c r="N87" s="3"/>
      <c r="O87" s="3"/>
      <c r="P87" s="3"/>
    </row>
    <row r="88" spans="1:16" s="1" customFormat="1" ht="15.75">
      <c r="A88" s="43">
        <f t="shared" si="1"/>
        <v>1898</v>
      </c>
      <c r="B88" s="123">
        <f>'TableC1(Lm)'!B88+'TableC3(f)'!B88</f>
        <v>38519.913</v>
      </c>
      <c r="C88" s="123">
        <f>'TableC1(Lm)'!C88+'TableC3(f)'!C88</f>
        <v>6641.9529999999995</v>
      </c>
      <c r="D88" s="123">
        <f>'TableC1(Lm)'!D88+'TableC3(f)'!D88</f>
        <v>6519.545</v>
      </c>
      <c r="E88" s="123">
        <f>'TableC1(Lm)'!E88+'TableC3(f)'!E88</f>
        <v>6031.082</v>
      </c>
      <c r="F88" s="123">
        <f>'TableC1(Lm)'!F88+'TableC3(f)'!F88</f>
        <v>5641.281</v>
      </c>
      <c r="G88" s="123">
        <f>'TableC1(Lm)'!G88+'TableC3(f)'!G88</f>
        <v>4690.492</v>
      </c>
      <c r="H88" s="123">
        <f>'TableC1(Lm)'!H88+'TableC3(f)'!H88</f>
        <v>3995.1670000000004</v>
      </c>
      <c r="I88" s="123">
        <f>'TableC1(Lm)'!I88+'TableC3(f)'!I88</f>
        <v>3042.4</v>
      </c>
      <c r="J88" s="123">
        <f>'TableC1(Lm)'!J88+'TableC3(f)'!J88</f>
        <v>1599.585</v>
      </c>
      <c r="K88" s="61">
        <f>'TableC1(Lm)'!K88+'TableC3(f)'!K88</f>
        <v>358.408</v>
      </c>
      <c r="L88" s="4"/>
      <c r="M88" s="3"/>
      <c r="N88" s="3"/>
      <c r="O88" s="3"/>
      <c r="P88" s="3"/>
    </row>
    <row r="89" spans="1:16" s="1" customFormat="1" ht="15.75">
      <c r="A89" s="140">
        <f>A90-1</f>
        <v>1899</v>
      </c>
      <c r="B89" s="143">
        <f>'TableC1(Lm)'!B89+'TableC3(f)'!B89</f>
        <v>38547.83900000001</v>
      </c>
      <c r="C89" s="143">
        <f>'TableC1(Lm)'!C89+'TableC3(f)'!C89</f>
        <v>6619.501</v>
      </c>
      <c r="D89" s="143">
        <f>'TableC1(Lm)'!D89+'TableC3(f)'!D89</f>
        <v>6503.01</v>
      </c>
      <c r="E89" s="143">
        <f>'TableC1(Lm)'!E89+'TableC3(f)'!E89</f>
        <v>6031.7880000000005</v>
      </c>
      <c r="F89" s="143">
        <f>'TableC1(Lm)'!F89+'TableC3(f)'!F89</f>
        <v>5661.976</v>
      </c>
      <c r="G89" s="143">
        <f>'TableC1(Lm)'!G89+'TableC3(f)'!G89</f>
        <v>4721.489</v>
      </c>
      <c r="H89" s="143">
        <f>'TableC1(Lm)'!H89+'TableC3(f)'!H89</f>
        <v>3994.826</v>
      </c>
      <c r="I89" s="143">
        <f>'TableC1(Lm)'!I89+'TableC3(f)'!I89</f>
        <v>3043.205</v>
      </c>
      <c r="J89" s="143">
        <f>'TableC1(Lm)'!J89+'TableC3(f)'!J89</f>
        <v>1613.306</v>
      </c>
      <c r="K89" s="218">
        <f>'TableC1(Lm)'!K89+'TableC3(f)'!K89</f>
        <v>358.738</v>
      </c>
      <c r="L89" s="4"/>
      <c r="M89" s="3"/>
      <c r="N89" s="3"/>
      <c r="O89" s="3"/>
      <c r="P89" s="3"/>
    </row>
    <row r="90" spans="1:16" ht="15.75">
      <c r="A90" s="45">
        <v>1900</v>
      </c>
      <c r="B90" s="123">
        <f>'TableC1(Lm)'!B90+'TableC3(f)'!B90</f>
        <v>38511.721000000005</v>
      </c>
      <c r="C90" s="123">
        <f>'TableC1(Lm)'!C90+'TableC3(f)'!C90</f>
        <v>6662.282</v>
      </c>
      <c r="D90" s="123">
        <f>'TableC1(Lm)'!D90+'TableC3(f)'!D90</f>
        <v>6549.18</v>
      </c>
      <c r="E90" s="123">
        <f>'TableC1(Lm)'!E90+'TableC3(f)'!E90</f>
        <v>6192.758</v>
      </c>
      <c r="F90" s="123">
        <f>'TableC1(Lm)'!F90+'TableC3(f)'!F90</f>
        <v>5497.528</v>
      </c>
      <c r="G90" s="123">
        <f>'TableC1(Lm)'!G90+'TableC3(f)'!G90</f>
        <v>4699.32</v>
      </c>
      <c r="H90" s="123">
        <f>'TableC1(Lm)'!H90+'TableC3(f)'!H90</f>
        <v>4007.233</v>
      </c>
      <c r="I90" s="123">
        <f>'TableC1(Lm)'!I90+'TableC3(f)'!I90</f>
        <v>2950.926</v>
      </c>
      <c r="J90" s="123">
        <f>'TableC1(Lm)'!J90+'TableC3(f)'!J90</f>
        <v>1569.479</v>
      </c>
      <c r="K90" s="61">
        <f>'TableC1(Lm)'!K90+'TableC3(f)'!K90</f>
        <v>383.015</v>
      </c>
      <c r="L90" s="13"/>
      <c r="M90" s="6"/>
      <c r="N90" s="6"/>
      <c r="O90" s="6"/>
      <c r="P90" s="6"/>
    </row>
    <row r="91" spans="1:16" ht="15.75">
      <c r="A91" s="45">
        <v>1901</v>
      </c>
      <c r="B91" s="123">
        <f>'TableC1(Lm)'!B91+'TableC3(f)'!B91</f>
        <v>38485.92499999999</v>
      </c>
      <c r="C91" s="123">
        <f>'TableC1(Lm)'!C91+'TableC3(f)'!C91</f>
        <v>6671.991</v>
      </c>
      <c r="D91" s="123">
        <f>'TableC1(Lm)'!D91+'TableC3(f)'!D91</f>
        <v>6513.331</v>
      </c>
      <c r="E91" s="123">
        <f>'TableC1(Lm)'!E91+'TableC3(f)'!E91</f>
        <v>6198.183</v>
      </c>
      <c r="F91" s="123">
        <f>'TableC1(Lm)'!F91+'TableC3(f)'!F91</f>
        <v>5498.244</v>
      </c>
      <c r="G91" s="123">
        <f>'TableC1(Lm)'!G91+'TableC3(f)'!G91</f>
        <v>4707.0599999999995</v>
      </c>
      <c r="H91" s="123">
        <f>'TableC1(Lm)'!H91+'TableC3(f)'!H91</f>
        <v>4012.706</v>
      </c>
      <c r="I91" s="123">
        <f>'TableC1(Lm)'!I91+'TableC3(f)'!I91</f>
        <v>2945.2219999999998</v>
      </c>
      <c r="J91" s="123">
        <f>'TableC1(Lm)'!J91+'TableC3(f)'!J91</f>
        <v>1558.221</v>
      </c>
      <c r="K91" s="61">
        <f>'TableC1(Lm)'!K91+'TableC3(f)'!K91</f>
        <v>380.967</v>
      </c>
      <c r="L91" s="10"/>
      <c r="M91" s="6"/>
      <c r="N91" s="6"/>
      <c r="O91" s="6"/>
      <c r="P91" s="6"/>
    </row>
    <row r="92" spans="1:16" ht="15.75">
      <c r="A92" s="45">
        <v>1902</v>
      </c>
      <c r="B92" s="123">
        <f>'TableC1(Lm)'!B92+'TableC3(f)'!B92</f>
        <v>38563.977</v>
      </c>
      <c r="C92" s="123">
        <f>'TableC1(Lm)'!C92+'TableC3(f)'!C92</f>
        <v>6705.994000000001</v>
      </c>
      <c r="D92" s="123">
        <f>'TableC1(Lm)'!D92+'TableC3(f)'!D92</f>
        <v>6487.674999999999</v>
      </c>
      <c r="E92" s="123">
        <f>'TableC1(Lm)'!E92+'TableC3(f)'!E92</f>
        <v>6299.589</v>
      </c>
      <c r="F92" s="123">
        <f>'TableC1(Lm)'!F92+'TableC3(f)'!F92</f>
        <v>5417.92</v>
      </c>
      <c r="G92" s="123">
        <f>'TableC1(Lm)'!G92+'TableC3(f)'!G92</f>
        <v>4726.903</v>
      </c>
      <c r="H92" s="123">
        <f>'TableC1(Lm)'!H92+'TableC3(f)'!H92</f>
        <v>4015.254</v>
      </c>
      <c r="I92" s="123">
        <f>'TableC1(Lm)'!I92+'TableC3(f)'!I92</f>
        <v>2959.2389999999996</v>
      </c>
      <c r="J92" s="123">
        <f>'TableC1(Lm)'!J92+'TableC3(f)'!J92</f>
        <v>1570.112</v>
      </c>
      <c r="K92" s="61">
        <f>'TableC1(Lm)'!K92+'TableC3(f)'!K92</f>
        <v>381.291</v>
      </c>
      <c r="L92" s="10"/>
      <c r="M92" s="6"/>
      <c r="N92" s="6"/>
      <c r="O92" s="6"/>
      <c r="P92" s="6"/>
    </row>
    <row r="93" spans="1:16" ht="15.75">
      <c r="A93" s="45">
        <v>1903</v>
      </c>
      <c r="B93" s="123">
        <f>'TableC1(Lm)'!B93+'TableC3(f)'!B93</f>
        <v>38656.511</v>
      </c>
      <c r="C93" s="123">
        <f>'TableC1(Lm)'!C93+'TableC3(f)'!C93</f>
        <v>6758.278</v>
      </c>
      <c r="D93" s="123">
        <f>'TableC1(Lm)'!D93+'TableC3(f)'!D93</f>
        <v>6445.951</v>
      </c>
      <c r="E93" s="123">
        <f>'TableC1(Lm)'!E93+'TableC3(f)'!E93</f>
        <v>6275.9619999999995</v>
      </c>
      <c r="F93" s="123">
        <f>'TableC1(Lm)'!F93+'TableC3(f)'!F93</f>
        <v>5470.412</v>
      </c>
      <c r="G93" s="123">
        <f>'TableC1(Lm)'!G93+'TableC3(f)'!G93</f>
        <v>4748.602999999999</v>
      </c>
      <c r="H93" s="123">
        <f>'TableC1(Lm)'!H93+'TableC3(f)'!H93</f>
        <v>4024.242</v>
      </c>
      <c r="I93" s="123">
        <f>'TableC1(Lm)'!I93+'TableC3(f)'!I93</f>
        <v>2985.9939999999997</v>
      </c>
      <c r="J93" s="123">
        <f>'TableC1(Lm)'!J93+'TableC3(f)'!J93</f>
        <v>1564.97</v>
      </c>
      <c r="K93" s="61">
        <f>'TableC1(Lm)'!K93+'TableC3(f)'!K93</f>
        <v>382.09900000000005</v>
      </c>
      <c r="L93" s="10"/>
      <c r="M93" s="6"/>
      <c r="N93" s="6"/>
      <c r="O93" s="6"/>
      <c r="P93" s="6"/>
    </row>
    <row r="94" spans="1:16" ht="15.75">
      <c r="A94" s="45">
        <v>1904</v>
      </c>
      <c r="B94" s="123">
        <f>'TableC1(Lm)'!B94+'TableC3(f)'!B94</f>
        <v>38737.472</v>
      </c>
      <c r="C94" s="123">
        <f>'TableC1(Lm)'!C94+'TableC3(f)'!C94</f>
        <v>6763.855</v>
      </c>
      <c r="D94" s="123">
        <f>'TableC1(Lm)'!D94+'TableC3(f)'!D94</f>
        <v>6431.755</v>
      </c>
      <c r="E94" s="123">
        <f>'TableC1(Lm)'!E94+'TableC3(f)'!E94</f>
        <v>6280.119000000001</v>
      </c>
      <c r="F94" s="123">
        <f>'TableC1(Lm)'!F94+'TableC3(f)'!F94</f>
        <v>5495.5650000000005</v>
      </c>
      <c r="G94" s="123">
        <f>'TableC1(Lm)'!G94+'TableC3(f)'!G94</f>
        <v>4789.996999999999</v>
      </c>
      <c r="H94" s="123">
        <f>'TableC1(Lm)'!H94+'TableC3(f)'!H94</f>
        <v>4021.893</v>
      </c>
      <c r="I94" s="123">
        <f>'TableC1(Lm)'!I94+'TableC3(f)'!I94</f>
        <v>3005.199</v>
      </c>
      <c r="J94" s="123">
        <f>'TableC1(Lm)'!J94+'TableC3(f)'!J94</f>
        <v>1567.495</v>
      </c>
      <c r="K94" s="61">
        <f>'TableC1(Lm)'!K94+'TableC3(f)'!K94</f>
        <v>381.594</v>
      </c>
      <c r="L94" s="10"/>
      <c r="M94" s="6"/>
      <c r="N94" s="6"/>
      <c r="O94" s="6"/>
      <c r="P94" s="6"/>
    </row>
    <row r="95" spans="1:16" ht="15.75">
      <c r="A95" s="45">
        <v>1905</v>
      </c>
      <c r="B95" s="123">
        <f>'TableC1(Lm)'!B95+'TableC3(f)'!B95</f>
        <v>38799.64600000001</v>
      </c>
      <c r="C95" s="123">
        <f>'TableC1(Lm)'!C95+'TableC3(f)'!C95</f>
        <v>6760.692</v>
      </c>
      <c r="D95" s="123">
        <f>'TableC1(Lm)'!D95+'TableC3(f)'!D95</f>
        <v>6412.245000000001</v>
      </c>
      <c r="E95" s="123">
        <f>'TableC1(Lm)'!E95+'TableC3(f)'!E95</f>
        <v>6264.4</v>
      </c>
      <c r="F95" s="123">
        <f>'TableC1(Lm)'!F95+'TableC3(f)'!F95</f>
        <v>5541.975</v>
      </c>
      <c r="G95" s="123">
        <f>'TableC1(Lm)'!G95+'TableC3(f)'!G95</f>
        <v>4839.934</v>
      </c>
      <c r="H95" s="123">
        <f>'TableC1(Lm)'!H95+'TableC3(f)'!H95</f>
        <v>4012.0609999999997</v>
      </c>
      <c r="I95" s="123">
        <f>'TableC1(Lm)'!I95+'TableC3(f)'!I95</f>
        <v>3018.225</v>
      </c>
      <c r="J95" s="123">
        <f>'TableC1(Lm)'!J95+'TableC3(f)'!J95</f>
        <v>1567.7669999999998</v>
      </c>
      <c r="K95" s="61">
        <f>'TableC1(Lm)'!K95+'TableC3(f)'!K95</f>
        <v>382.347</v>
      </c>
      <c r="L95" s="10"/>
      <c r="M95" s="6"/>
      <c r="N95" s="6"/>
      <c r="O95" s="6"/>
      <c r="P95" s="6"/>
    </row>
    <row r="96" spans="1:16" ht="15.75">
      <c r="A96" s="45">
        <v>1906</v>
      </c>
      <c r="B96" s="123">
        <f>'TableC1(Lm)'!B96+'TableC3(f)'!B96</f>
        <v>38835.558999999994</v>
      </c>
      <c r="C96" s="123">
        <f>'TableC1(Lm)'!C96+'TableC3(f)'!C96</f>
        <v>6772.008</v>
      </c>
      <c r="D96" s="123">
        <f>'TableC1(Lm)'!D96+'TableC3(f)'!D96</f>
        <v>6374.223</v>
      </c>
      <c r="E96" s="123">
        <f>'TableC1(Lm)'!E96+'TableC3(f)'!E96</f>
        <v>6251.120999999999</v>
      </c>
      <c r="F96" s="123">
        <f>'TableC1(Lm)'!F96+'TableC3(f)'!F96</f>
        <v>5584.162</v>
      </c>
      <c r="G96" s="123">
        <f>'TableC1(Lm)'!G96+'TableC3(f)'!G96</f>
        <v>4887.673000000001</v>
      </c>
      <c r="H96" s="123">
        <f>'TableC1(Lm)'!H96+'TableC3(f)'!H96</f>
        <v>3983.5330000000004</v>
      </c>
      <c r="I96" s="123">
        <f>'TableC1(Lm)'!I96+'TableC3(f)'!I96</f>
        <v>3023.3909999999996</v>
      </c>
      <c r="J96" s="123">
        <f>'TableC1(Lm)'!J96+'TableC3(f)'!J96</f>
        <v>1577.4679999999998</v>
      </c>
      <c r="K96" s="61">
        <f>'TableC1(Lm)'!K96+'TableC3(f)'!K96</f>
        <v>381.98</v>
      </c>
      <c r="L96" s="6"/>
      <c r="M96" s="6"/>
      <c r="N96" s="6"/>
      <c r="O96" s="6"/>
      <c r="P96" s="6"/>
    </row>
    <row r="97" spans="1:16" ht="15.75">
      <c r="A97" s="45">
        <v>1907</v>
      </c>
      <c r="B97" s="123">
        <f>'TableC1(Lm)'!B97+'TableC3(f)'!B97</f>
        <v>38893.183000000005</v>
      </c>
      <c r="C97" s="123">
        <f>'TableC1(Lm)'!C97+'TableC3(f)'!C97</f>
        <v>6725.620000000001</v>
      </c>
      <c r="D97" s="123">
        <f>'TableC1(Lm)'!D97+'TableC3(f)'!D97</f>
        <v>6402.211</v>
      </c>
      <c r="E97" s="123">
        <f>'TableC1(Lm)'!E97+'TableC3(f)'!E97</f>
        <v>6219.393</v>
      </c>
      <c r="F97" s="123">
        <f>'TableC1(Lm)'!F97+'TableC3(f)'!F97</f>
        <v>5636.318</v>
      </c>
      <c r="G97" s="123">
        <f>'TableC1(Lm)'!G97+'TableC3(f)'!G97</f>
        <v>4925.508</v>
      </c>
      <c r="H97" s="123">
        <f>'TableC1(Lm)'!H97+'TableC3(f)'!H97</f>
        <v>3997.1769999999997</v>
      </c>
      <c r="I97" s="123">
        <f>'TableC1(Lm)'!I97+'TableC3(f)'!I97</f>
        <v>3018.373</v>
      </c>
      <c r="J97" s="123">
        <f>'TableC1(Lm)'!J97+'TableC3(f)'!J97</f>
        <v>1586.162</v>
      </c>
      <c r="K97" s="61">
        <f>'TableC1(Lm)'!K97+'TableC3(f)'!K97</f>
        <v>382.42100000000005</v>
      </c>
      <c r="L97" s="6"/>
      <c r="M97" s="6"/>
      <c r="N97" s="6"/>
      <c r="O97" s="6"/>
      <c r="P97" s="6"/>
    </row>
    <row r="98" spans="1:16" ht="15.75">
      <c r="A98" s="45">
        <v>1908</v>
      </c>
      <c r="B98" s="123">
        <f>'TableC1(Lm)'!B98+'TableC3(f)'!B98</f>
        <v>38925.158</v>
      </c>
      <c r="C98" s="123">
        <f>'TableC1(Lm)'!C98+'TableC3(f)'!C98</f>
        <v>6692.536</v>
      </c>
      <c r="D98" s="123">
        <f>'TableC1(Lm)'!D98+'TableC3(f)'!D98</f>
        <v>6421.345</v>
      </c>
      <c r="E98" s="123">
        <f>'TableC1(Lm)'!E98+'TableC3(f)'!E98</f>
        <v>6207.394</v>
      </c>
      <c r="F98" s="123">
        <f>'TableC1(Lm)'!F98+'TableC3(f)'!F98</f>
        <v>5676.334000000001</v>
      </c>
      <c r="G98" s="123">
        <f>'TableC1(Lm)'!G98+'TableC3(f)'!G98</f>
        <v>4966.673</v>
      </c>
      <c r="H98" s="123">
        <f>'TableC1(Lm)'!H98+'TableC3(f)'!H98</f>
        <v>4008.729</v>
      </c>
      <c r="I98" s="123">
        <f>'TableC1(Lm)'!I98+'TableC3(f)'!I98</f>
        <v>3002.5370000000003</v>
      </c>
      <c r="J98" s="123">
        <f>'TableC1(Lm)'!J98+'TableC3(f)'!J98</f>
        <v>1571.022</v>
      </c>
      <c r="K98" s="61">
        <f>'TableC1(Lm)'!K98+'TableC3(f)'!K98</f>
        <v>378.58799999999997</v>
      </c>
      <c r="L98" s="6"/>
      <c r="M98" s="6"/>
      <c r="N98" s="6"/>
      <c r="O98" s="6"/>
      <c r="P98" s="6"/>
    </row>
    <row r="99" spans="1:16" ht="15.75">
      <c r="A99" s="45">
        <v>1909</v>
      </c>
      <c r="B99" s="123">
        <f>'TableC1(Lm)'!B99+'TableC3(f)'!B99</f>
        <v>39024.322</v>
      </c>
      <c r="C99" s="123">
        <f>'TableC1(Lm)'!C99+'TableC3(f)'!C99</f>
        <v>6700.776</v>
      </c>
      <c r="D99" s="123">
        <f>'TableC1(Lm)'!D99+'TableC3(f)'!D99</f>
        <v>6429.352</v>
      </c>
      <c r="E99" s="123">
        <f>'TableC1(Lm)'!E99+'TableC3(f)'!E99</f>
        <v>6202.117</v>
      </c>
      <c r="F99" s="123">
        <f>'TableC1(Lm)'!F99+'TableC3(f)'!F99</f>
        <v>5725.727</v>
      </c>
      <c r="G99" s="123">
        <f>'TableC1(Lm)'!G99+'TableC3(f)'!G99</f>
        <v>4982.763</v>
      </c>
      <c r="H99" s="123">
        <f>'TableC1(Lm)'!H99+'TableC3(f)'!H99</f>
        <v>4018.8419999999996</v>
      </c>
      <c r="I99" s="123">
        <f>'TableC1(Lm)'!I99+'TableC3(f)'!I99</f>
        <v>3006.393</v>
      </c>
      <c r="J99" s="123">
        <f>'TableC1(Lm)'!J99+'TableC3(f)'!J99</f>
        <v>1574.327</v>
      </c>
      <c r="K99" s="61">
        <f>'TableC1(Lm)'!K99+'TableC3(f)'!K99</f>
        <v>384.025</v>
      </c>
      <c r="L99" s="6"/>
      <c r="M99" s="6"/>
      <c r="N99" s="6"/>
      <c r="O99" s="6"/>
      <c r="P99" s="6"/>
    </row>
    <row r="100" spans="1:16" ht="15.75">
      <c r="A100" s="147">
        <v>1910</v>
      </c>
      <c r="B100" s="136">
        <f>'TableC1(Lm)'!B100+'TableC3(f)'!B100</f>
        <v>39088.975000000006</v>
      </c>
      <c r="C100" s="136">
        <f>'TableC1(Lm)'!C100+'TableC3(f)'!C100</f>
        <v>6685.9310000000005</v>
      </c>
      <c r="D100" s="136">
        <f>'TableC1(Lm)'!D100+'TableC3(f)'!D100</f>
        <v>6440.198</v>
      </c>
      <c r="E100" s="136">
        <f>'TableC1(Lm)'!E100+'TableC3(f)'!E100</f>
        <v>6200.884</v>
      </c>
      <c r="F100" s="136">
        <f>'TableC1(Lm)'!F100+'TableC3(f)'!F100</f>
        <v>5760.622</v>
      </c>
      <c r="G100" s="136">
        <f>'TableC1(Lm)'!G100+'TableC3(f)'!G100</f>
        <v>4986.59</v>
      </c>
      <c r="H100" s="136">
        <f>'TableC1(Lm)'!H100+'TableC3(f)'!H100</f>
        <v>4035.087</v>
      </c>
      <c r="I100" s="136">
        <f>'TableC1(Lm)'!I100+'TableC3(f)'!I100</f>
        <v>3020.965</v>
      </c>
      <c r="J100" s="136">
        <f>'TableC1(Lm)'!J100+'TableC3(f)'!J100</f>
        <v>1574.179</v>
      </c>
      <c r="K100" s="217">
        <f>'TableC1(Lm)'!K100+'TableC3(f)'!K100</f>
        <v>384.519</v>
      </c>
      <c r="L100" s="6"/>
      <c r="M100" s="6"/>
      <c r="N100" s="6"/>
      <c r="O100" s="6"/>
      <c r="P100" s="6"/>
    </row>
    <row r="101" spans="1:16" ht="15.75">
      <c r="A101" s="45">
        <v>1911</v>
      </c>
      <c r="B101" s="123">
        <f>'TableC1(Lm)'!B101+'TableC3(f)'!B101</f>
        <v>39227.783</v>
      </c>
      <c r="C101" s="123">
        <f>'TableC1(Lm)'!C101+'TableC3(f)'!C101</f>
        <v>6709.18</v>
      </c>
      <c r="D101" s="123">
        <f>'TableC1(Lm)'!D101+'TableC3(f)'!D101</f>
        <v>6480.124</v>
      </c>
      <c r="E101" s="123">
        <f>'TableC1(Lm)'!E101+'TableC3(f)'!E101</f>
        <v>6179.559</v>
      </c>
      <c r="F101" s="123">
        <f>'TableC1(Lm)'!F101+'TableC3(f)'!F101</f>
        <v>5778.92</v>
      </c>
      <c r="G101" s="123">
        <f>'TableC1(Lm)'!G101+'TableC3(f)'!G101</f>
        <v>5006.248</v>
      </c>
      <c r="H101" s="123">
        <f>'TableC1(Lm)'!H101+'TableC3(f)'!H101</f>
        <v>4054.46</v>
      </c>
      <c r="I101" s="123">
        <f>'TableC1(Lm)'!I101+'TableC3(f)'!I101</f>
        <v>3036.5609999999997</v>
      </c>
      <c r="J101" s="123">
        <f>'TableC1(Lm)'!J101+'TableC3(f)'!J101</f>
        <v>1585.4009999999998</v>
      </c>
      <c r="K101" s="61">
        <f>'TableC1(Lm)'!K101+'TableC3(f)'!K101</f>
        <v>397.33000000000004</v>
      </c>
      <c r="L101" s="6"/>
      <c r="M101" s="6"/>
      <c r="N101" s="6"/>
      <c r="O101" s="6"/>
      <c r="P101" s="6"/>
    </row>
    <row r="102" spans="1:16" ht="15.75">
      <c r="A102" s="45">
        <v>1912</v>
      </c>
      <c r="B102" s="123">
        <f>'TableC1(Lm)'!B102+'TableC3(f)'!B102</f>
        <v>39229.435</v>
      </c>
      <c r="C102" s="123">
        <f>'TableC1(Lm)'!C102+'TableC3(f)'!C102</f>
        <v>6594.916</v>
      </c>
      <c r="D102" s="123">
        <f>'TableC1(Lm)'!D102+'TableC3(f)'!D102</f>
        <v>6524.421</v>
      </c>
      <c r="E102" s="123">
        <f>'TableC1(Lm)'!E102+'TableC3(f)'!E102</f>
        <v>6164.934</v>
      </c>
      <c r="F102" s="123">
        <f>'TableC1(Lm)'!F102+'TableC3(f)'!F102</f>
        <v>5883.646</v>
      </c>
      <c r="G102" s="123">
        <f>'TableC1(Lm)'!G102+'TableC3(f)'!G102</f>
        <v>4945.505</v>
      </c>
      <c r="H102" s="123">
        <f>'TableC1(Lm)'!H102+'TableC3(f)'!H102</f>
        <v>4080.725</v>
      </c>
      <c r="I102" s="123">
        <f>'TableC1(Lm)'!I102+'TableC3(f)'!I102</f>
        <v>3044.147</v>
      </c>
      <c r="J102" s="123">
        <f>'TableC1(Lm)'!J102+'TableC3(f)'!J102</f>
        <v>1593.942</v>
      </c>
      <c r="K102" s="61">
        <f>'TableC1(Lm)'!K102+'TableC3(f)'!K102</f>
        <v>397.19899999999996</v>
      </c>
      <c r="L102" s="4"/>
      <c r="M102" s="6"/>
      <c r="N102" s="6"/>
      <c r="O102" s="6"/>
      <c r="P102" s="6"/>
    </row>
    <row r="103" spans="1:16" ht="15.75">
      <c r="A103" s="45">
        <v>1913</v>
      </c>
      <c r="B103" s="123">
        <f>'TableC1(Lm)'!B103+'TableC3(f)'!B103</f>
        <v>39337.441999999995</v>
      </c>
      <c r="C103" s="123">
        <f>'TableC1(Lm)'!C103+'TableC3(f)'!C103</f>
        <v>6555.097</v>
      </c>
      <c r="D103" s="123">
        <f>'TableC1(Lm)'!D103+'TableC3(f)'!D103</f>
        <v>6578.692999999999</v>
      </c>
      <c r="E103" s="123">
        <f>'TableC1(Lm)'!E103+'TableC3(f)'!E103</f>
        <v>6143.707</v>
      </c>
      <c r="F103" s="123">
        <f>'TableC1(Lm)'!F103+'TableC3(f)'!F103</f>
        <v>5869.3009999999995</v>
      </c>
      <c r="G103" s="123">
        <f>'TableC1(Lm)'!G103+'TableC3(f)'!G103</f>
        <v>5005.296</v>
      </c>
      <c r="H103" s="123">
        <f>'TableC1(Lm)'!H103+'TableC3(f)'!H103</f>
        <v>4109.01</v>
      </c>
      <c r="I103" s="123">
        <f>'TableC1(Lm)'!I103+'TableC3(f)'!I103</f>
        <v>3058.564</v>
      </c>
      <c r="J103" s="123">
        <f>'TableC1(Lm)'!J103+'TableC3(f)'!J103</f>
        <v>1616.8359999999998</v>
      </c>
      <c r="K103" s="61">
        <f>'TableC1(Lm)'!K103+'TableC3(f)'!K103</f>
        <v>400.938</v>
      </c>
      <c r="L103" s="6"/>
      <c r="M103" s="6"/>
      <c r="N103" s="6"/>
      <c r="O103" s="6"/>
      <c r="P103" s="6"/>
    </row>
    <row r="104" spans="1:16" ht="15.75">
      <c r="A104" s="45">
        <v>1914</v>
      </c>
      <c r="B104" s="123">
        <f>'TableC1(Lm)'!B104+'TableC3(f)'!B104</f>
        <v>39431.244</v>
      </c>
      <c r="C104" s="123">
        <f>'TableC1(Lm)'!C104+'TableC3(f)'!C104</f>
        <v>6521.034</v>
      </c>
      <c r="D104" s="123">
        <f>'TableC1(Lm)'!D104+'TableC3(f)'!D104</f>
        <v>6585.707</v>
      </c>
      <c r="E104" s="123">
        <f>'TableC1(Lm)'!E104+'TableC3(f)'!E104</f>
        <v>6153.443</v>
      </c>
      <c r="F104" s="123">
        <f>'TableC1(Lm)'!F104+'TableC3(f)'!F104</f>
        <v>5881.776</v>
      </c>
      <c r="G104" s="123">
        <f>'TableC1(Lm)'!G104+'TableC3(f)'!G104</f>
        <v>5037.786</v>
      </c>
      <c r="H104" s="123">
        <f>'TableC1(Lm)'!H104+'TableC3(f)'!H104</f>
        <v>4151.5</v>
      </c>
      <c r="I104" s="123">
        <f>'TableC1(Lm)'!I104+'TableC3(f)'!I104</f>
        <v>3061.301</v>
      </c>
      <c r="J104" s="123">
        <f>'TableC1(Lm)'!J104+'TableC3(f)'!J104</f>
        <v>1633.103</v>
      </c>
      <c r="K104" s="61">
        <f>'TableC1(Lm)'!K104+'TableC3(f)'!K104</f>
        <v>405.59400000000005</v>
      </c>
      <c r="L104" s="6"/>
      <c r="M104" s="6"/>
      <c r="N104" s="6"/>
      <c r="O104" s="6"/>
      <c r="P104" s="6"/>
    </row>
    <row r="105" spans="1:16" ht="15.75">
      <c r="A105" s="45">
        <v>1915</v>
      </c>
      <c r="B105" s="123">
        <f>'TableC1(Lm)'!B105+'TableC3(f)'!B105</f>
        <v>39231.157999999996</v>
      </c>
      <c r="C105" s="123">
        <f>'TableC1(Lm)'!C105+'TableC3(f)'!C105</f>
        <v>6474.853</v>
      </c>
      <c r="D105" s="123">
        <f>'TableC1(Lm)'!D105+'TableC3(f)'!D105</f>
        <v>6538.423</v>
      </c>
      <c r="E105" s="123">
        <f>'TableC1(Lm)'!E105+'TableC3(f)'!E105</f>
        <v>5999.727</v>
      </c>
      <c r="F105" s="123">
        <f>'TableC1(Lm)'!F105+'TableC3(f)'!F105</f>
        <v>5796.818</v>
      </c>
      <c r="G105" s="123">
        <f>'TableC1(Lm)'!G105+'TableC3(f)'!G105</f>
        <v>5080.682000000001</v>
      </c>
      <c r="H105" s="123">
        <f>'TableC1(Lm)'!H105+'TableC3(f)'!H105</f>
        <v>4207.341</v>
      </c>
      <c r="I105" s="123">
        <f>'TableC1(Lm)'!I105+'TableC3(f)'!I105</f>
        <v>3066.2219999999998</v>
      </c>
      <c r="J105" s="123">
        <f>'TableC1(Lm)'!J105+'TableC3(f)'!J105</f>
        <v>1652.547</v>
      </c>
      <c r="K105" s="61">
        <f>'TableC1(Lm)'!K105+'TableC3(f)'!K105</f>
        <v>414.54499999999996</v>
      </c>
      <c r="L105" s="7"/>
      <c r="M105" s="6"/>
      <c r="N105" s="6"/>
      <c r="O105" s="6"/>
      <c r="P105" s="6"/>
    </row>
    <row r="106" spans="1:16" ht="15.75">
      <c r="A106" s="45">
        <v>1916</v>
      </c>
      <c r="B106" s="123">
        <f>'TableC1(Lm)'!B106+'TableC3(f)'!B106</f>
        <v>38735.363</v>
      </c>
      <c r="C106" s="123">
        <f>'TableC1(Lm)'!C106+'TableC3(f)'!C106</f>
        <v>6182.084</v>
      </c>
      <c r="D106" s="123">
        <f>'TableC1(Lm)'!D106+'TableC3(f)'!D106</f>
        <v>6545.57</v>
      </c>
      <c r="E106" s="123">
        <f>'TableC1(Lm)'!E106+'TableC3(f)'!E106</f>
        <v>5789.028</v>
      </c>
      <c r="F106" s="123">
        <f>'TableC1(Lm)'!F106+'TableC3(f)'!F106</f>
        <v>5682.486</v>
      </c>
      <c r="G106" s="123">
        <f>'TableC1(Lm)'!G106+'TableC3(f)'!G106</f>
        <v>5107.54</v>
      </c>
      <c r="H106" s="123">
        <f>'TableC1(Lm)'!H106+'TableC3(f)'!H106</f>
        <v>4262.111000000001</v>
      </c>
      <c r="I106" s="123">
        <f>'TableC1(Lm)'!I106+'TableC3(f)'!I106</f>
        <v>3060.975</v>
      </c>
      <c r="J106" s="123">
        <f>'TableC1(Lm)'!J106+'TableC3(f)'!J106</f>
        <v>1674.4479999999999</v>
      </c>
      <c r="K106" s="61">
        <f>'TableC1(Lm)'!K106+'TableC3(f)'!K106</f>
        <v>431.121</v>
      </c>
      <c r="L106" s="7"/>
      <c r="M106" s="6"/>
      <c r="N106" s="6"/>
      <c r="O106" s="6"/>
      <c r="P106" s="6"/>
    </row>
    <row r="107" spans="1:16" ht="15.75">
      <c r="A107" s="45">
        <v>1917</v>
      </c>
      <c r="B107" s="123">
        <f>'TableC1(Lm)'!B107+'TableC3(f)'!B107</f>
        <v>38286.693</v>
      </c>
      <c r="C107" s="123">
        <f>'TableC1(Lm)'!C107+'TableC3(f)'!C107</f>
        <v>5818.266</v>
      </c>
      <c r="D107" s="123">
        <f>'TableC1(Lm)'!D107+'TableC3(f)'!D107</f>
        <v>6538.445</v>
      </c>
      <c r="E107" s="123">
        <f>'TableC1(Lm)'!E107+'TableC3(f)'!E107</f>
        <v>5685.492</v>
      </c>
      <c r="F107" s="123">
        <f>'TableC1(Lm)'!F107+'TableC3(f)'!F107</f>
        <v>5569.03</v>
      </c>
      <c r="G107" s="123">
        <f>'TableC1(Lm)'!G107+'TableC3(f)'!G107</f>
        <v>5142.279</v>
      </c>
      <c r="H107" s="123">
        <f>'TableC1(Lm)'!H107+'TableC3(f)'!H107</f>
        <v>4309.120999999999</v>
      </c>
      <c r="I107" s="123">
        <f>'TableC1(Lm)'!I107+'TableC3(f)'!I107</f>
        <v>3086.75</v>
      </c>
      <c r="J107" s="123">
        <f>'TableC1(Lm)'!J107+'TableC3(f)'!J107</f>
        <v>1690.248</v>
      </c>
      <c r="K107" s="61">
        <f>'TableC1(Lm)'!K107+'TableC3(f)'!K107</f>
        <v>447.062</v>
      </c>
      <c r="L107" s="7"/>
      <c r="M107" s="6"/>
      <c r="N107" s="6"/>
      <c r="O107" s="6"/>
      <c r="P107" s="6"/>
    </row>
    <row r="108" spans="1:16" ht="15.75">
      <c r="A108" s="45">
        <v>1918</v>
      </c>
      <c r="B108" s="123">
        <f>'TableC1(Lm)'!B108+'TableC3(f)'!B108</f>
        <v>37945.503</v>
      </c>
      <c r="C108" s="123">
        <f>'TableC1(Lm)'!C108+'TableC3(f)'!C108</f>
        <v>5501.122</v>
      </c>
      <c r="D108" s="123">
        <f>'TableC1(Lm)'!D108+'TableC3(f)'!D108</f>
        <v>6498.534</v>
      </c>
      <c r="E108" s="123">
        <f>'TableC1(Lm)'!E108+'TableC3(f)'!E108</f>
        <v>5661.262000000001</v>
      </c>
      <c r="F108" s="123">
        <f>'TableC1(Lm)'!F108+'TableC3(f)'!F108</f>
        <v>5499.029</v>
      </c>
      <c r="G108" s="123">
        <f>'TableC1(Lm)'!G108+'TableC3(f)'!G108</f>
        <v>5169.831</v>
      </c>
      <c r="H108" s="123">
        <f>'TableC1(Lm)'!H108+'TableC3(f)'!H108</f>
        <v>4358.909</v>
      </c>
      <c r="I108" s="123">
        <f>'TableC1(Lm)'!I108+'TableC3(f)'!I108</f>
        <v>3107.608</v>
      </c>
      <c r="J108" s="123">
        <f>'TableC1(Lm)'!J108+'TableC3(f)'!J108</f>
        <v>1694.4470000000001</v>
      </c>
      <c r="K108" s="61">
        <f>'TableC1(Lm)'!K108+'TableC3(f)'!K108</f>
        <v>454.76099999999997</v>
      </c>
      <c r="L108" s="7"/>
      <c r="M108" s="6"/>
      <c r="N108" s="6"/>
      <c r="O108" s="6"/>
      <c r="P108" s="6"/>
    </row>
    <row r="109" spans="1:16" ht="15.75">
      <c r="A109" s="149">
        <v>1919</v>
      </c>
      <c r="B109" s="143">
        <f>'TableC1(Lm)'!B109+'TableC3(f)'!B109</f>
        <v>37457.649000000005</v>
      </c>
      <c r="C109" s="143">
        <f>'TableC1(Lm)'!C109+'TableC3(f)'!C109</f>
        <v>5194.3279999999995</v>
      </c>
      <c r="D109" s="143">
        <f>'TableC1(Lm)'!D109+'TableC3(f)'!D109</f>
        <v>6479.895</v>
      </c>
      <c r="E109" s="143">
        <f>'TableC1(Lm)'!E109+'TableC3(f)'!E109</f>
        <v>5571.62</v>
      </c>
      <c r="F109" s="143">
        <f>'TableC1(Lm)'!F109+'TableC3(f)'!F109</f>
        <v>5370.495</v>
      </c>
      <c r="G109" s="143">
        <f>'TableC1(Lm)'!G109+'TableC3(f)'!G109</f>
        <v>5169.501</v>
      </c>
      <c r="H109" s="143">
        <f>'TableC1(Lm)'!H109+'TableC3(f)'!H109</f>
        <v>4367.842000000001</v>
      </c>
      <c r="I109" s="143">
        <f>'TableC1(Lm)'!I109+'TableC3(f)'!I109</f>
        <v>3124.991</v>
      </c>
      <c r="J109" s="143">
        <f>'TableC1(Lm)'!J109+'TableC3(f)'!J109</f>
        <v>1706.605</v>
      </c>
      <c r="K109" s="218">
        <f>'TableC1(Lm)'!K109+'TableC3(f)'!K109</f>
        <v>472.372</v>
      </c>
      <c r="L109" s="7"/>
      <c r="M109" s="6"/>
      <c r="N109" s="6"/>
      <c r="O109" s="6"/>
      <c r="P109" s="6"/>
    </row>
    <row r="110" spans="1:16" ht="15.75">
      <c r="A110" s="45">
        <v>1920</v>
      </c>
      <c r="B110" s="123">
        <f>'TableC1(Lm)'!B110+'TableC3(f)'!B110</f>
        <v>38382.97</v>
      </c>
      <c r="C110" s="123">
        <f>'TableC1(Lm)'!C110+'TableC3(f)'!C110</f>
        <v>5169.037</v>
      </c>
      <c r="D110" s="123">
        <f>'TableC1(Lm)'!D110+'TableC3(f)'!D110</f>
        <v>6829.624</v>
      </c>
      <c r="E110" s="123">
        <f>'TableC1(Lm)'!E110+'TableC3(f)'!E110</f>
        <v>5702.018</v>
      </c>
      <c r="F110" s="123">
        <f>'TableC1(Lm)'!F110+'TableC3(f)'!F110</f>
        <v>5543.88</v>
      </c>
      <c r="G110" s="123">
        <f>'TableC1(Lm)'!G110+'TableC3(f)'!G110</f>
        <v>5366.841</v>
      </c>
      <c r="H110" s="123">
        <f>'TableC1(Lm)'!H110+'TableC3(f)'!H110</f>
        <v>4461.164000000001</v>
      </c>
      <c r="I110" s="123">
        <f>'TableC1(Lm)'!I110+'TableC3(f)'!I110</f>
        <v>3207.265</v>
      </c>
      <c r="J110" s="123">
        <f>'TableC1(Lm)'!J110+'TableC3(f)'!J110</f>
        <v>1694.4009999999998</v>
      </c>
      <c r="K110" s="61">
        <f>'TableC1(Lm)'!K110+'TableC3(f)'!K110</f>
        <v>408.74</v>
      </c>
      <c r="L110" s="6"/>
      <c r="M110" s="6"/>
      <c r="N110" s="6"/>
      <c r="O110" s="6"/>
      <c r="P110" s="6"/>
    </row>
    <row r="111" spans="1:16" ht="15.75">
      <c r="A111" s="45">
        <v>1921</v>
      </c>
      <c r="B111" s="123">
        <f>'TableC1(Lm)'!B111+'TableC3(f)'!B111</f>
        <v>38773.096</v>
      </c>
      <c r="C111" s="123">
        <f>'TableC1(Lm)'!C111+'TableC3(f)'!C111</f>
        <v>5276.523</v>
      </c>
      <c r="D111" s="123">
        <f>'TableC1(Lm)'!D111+'TableC3(f)'!D111</f>
        <v>6867.491</v>
      </c>
      <c r="E111" s="123">
        <f>'TableC1(Lm)'!E111+'TableC3(f)'!E111</f>
        <v>5844.0509999999995</v>
      </c>
      <c r="F111" s="123">
        <f>'TableC1(Lm)'!F111+'TableC3(f)'!F111</f>
        <v>5549.537</v>
      </c>
      <c r="G111" s="123">
        <f>'TableC1(Lm)'!G111+'TableC3(f)'!G111</f>
        <v>5374.6</v>
      </c>
      <c r="H111" s="123">
        <f>'TableC1(Lm)'!H111+'TableC3(f)'!H111</f>
        <v>4473.246999999999</v>
      </c>
      <c r="I111" s="123">
        <f>'TableC1(Lm)'!I111+'TableC3(f)'!I111</f>
        <v>3243.812</v>
      </c>
      <c r="J111" s="123">
        <f>'TableC1(Lm)'!J111+'TableC3(f)'!J111</f>
        <v>1720.228</v>
      </c>
      <c r="K111" s="61">
        <f>'TableC1(Lm)'!K111+'TableC3(f)'!K111</f>
        <v>423.607</v>
      </c>
      <c r="L111" s="6"/>
      <c r="M111" s="6"/>
      <c r="N111" s="6"/>
      <c r="O111" s="6"/>
      <c r="P111" s="6"/>
    </row>
    <row r="112" spans="1:16" ht="15.75">
      <c r="A112" s="45">
        <v>1922</v>
      </c>
      <c r="B112" s="123">
        <f>'TableC1(Lm)'!B112+'TableC3(f)'!B112</f>
        <v>38978.39</v>
      </c>
      <c r="C112" s="123">
        <f>'TableC1(Lm)'!C112+'TableC3(f)'!C112</f>
        <v>5375.988</v>
      </c>
      <c r="D112" s="123">
        <f>'TableC1(Lm)'!D112+'TableC3(f)'!D112</f>
        <v>6792.487</v>
      </c>
      <c r="E112" s="123">
        <f>'TableC1(Lm)'!E112+'TableC3(f)'!E112</f>
        <v>5964.037</v>
      </c>
      <c r="F112" s="123">
        <f>'TableC1(Lm)'!F112+'TableC3(f)'!F112</f>
        <v>5522.969</v>
      </c>
      <c r="G112" s="123">
        <f>'TableC1(Lm)'!G112+'TableC3(f)'!G112</f>
        <v>5442.411</v>
      </c>
      <c r="H112" s="123">
        <f>'TableC1(Lm)'!H112+'TableC3(f)'!H112</f>
        <v>4434.032999999999</v>
      </c>
      <c r="I112" s="123">
        <f>'TableC1(Lm)'!I112+'TableC3(f)'!I112</f>
        <v>3267.8379999999997</v>
      </c>
      <c r="J112" s="123">
        <f>'TableC1(Lm)'!J112+'TableC3(f)'!J112</f>
        <v>1745.691</v>
      </c>
      <c r="K112" s="61">
        <f>'TableC1(Lm)'!K112+'TableC3(f)'!K112</f>
        <v>432.936</v>
      </c>
      <c r="L112" s="6"/>
      <c r="M112" s="6"/>
      <c r="N112" s="6"/>
      <c r="O112" s="6"/>
      <c r="P112" s="6"/>
    </row>
    <row r="113" spans="1:16" ht="15.75">
      <c r="A113" s="45">
        <v>1923</v>
      </c>
      <c r="B113" s="123">
        <f>'TableC1(Lm)'!B113+'TableC3(f)'!B113</f>
        <v>39248.498999999996</v>
      </c>
      <c r="C113" s="123">
        <f>'TableC1(Lm)'!C113+'TableC3(f)'!C113</f>
        <v>5421.625</v>
      </c>
      <c r="D113" s="123">
        <f>'TableC1(Lm)'!D113+'TableC3(f)'!D113</f>
        <v>6774.082</v>
      </c>
      <c r="E113" s="123">
        <f>'TableC1(Lm)'!E113+'TableC3(f)'!E113</f>
        <v>6157.001</v>
      </c>
      <c r="F113" s="123">
        <f>'TableC1(Lm)'!F113+'TableC3(f)'!F113</f>
        <v>5514.522000000001</v>
      </c>
      <c r="G113" s="123">
        <f>'TableC1(Lm)'!G113+'TableC3(f)'!G113</f>
        <v>5409.23</v>
      </c>
      <c r="H113" s="123">
        <f>'TableC1(Lm)'!H113+'TableC3(f)'!H113</f>
        <v>4489.031</v>
      </c>
      <c r="I113" s="123">
        <f>'TableC1(Lm)'!I113+'TableC3(f)'!I113</f>
        <v>3290.6800000000003</v>
      </c>
      <c r="J113" s="123">
        <f>'TableC1(Lm)'!J113+'TableC3(f)'!J113</f>
        <v>1755.0900000000001</v>
      </c>
      <c r="K113" s="61">
        <f>'TableC1(Lm)'!K113+'TableC3(f)'!K113</f>
        <v>437.238</v>
      </c>
      <c r="L113" s="6"/>
      <c r="M113" s="6"/>
      <c r="N113" s="6"/>
      <c r="O113" s="6"/>
      <c r="P113" s="6"/>
    </row>
    <row r="114" spans="1:16" ht="15.75">
      <c r="A114" s="45">
        <v>1924</v>
      </c>
      <c r="B114" s="123">
        <f>'TableC1(Lm)'!B114+'TableC3(f)'!B114</f>
        <v>39610.543999999994</v>
      </c>
      <c r="C114" s="123">
        <f>'TableC1(Lm)'!C114+'TableC3(f)'!C114</f>
        <v>5456.683999999999</v>
      </c>
      <c r="D114" s="123">
        <f>'TableC1(Lm)'!D114+'TableC3(f)'!D114</f>
        <v>6771.005</v>
      </c>
      <c r="E114" s="123">
        <f>'TableC1(Lm)'!E114+'TableC3(f)'!E114</f>
        <v>6353.662</v>
      </c>
      <c r="F114" s="123">
        <f>'TableC1(Lm)'!F114+'TableC3(f)'!F114</f>
        <v>5555.394</v>
      </c>
      <c r="G114" s="123">
        <f>'TableC1(Lm)'!G114+'TableC3(f)'!G114</f>
        <v>5402.059</v>
      </c>
      <c r="H114" s="123">
        <f>'TableC1(Lm)'!H114+'TableC3(f)'!H114</f>
        <v>4520.526</v>
      </c>
      <c r="I114" s="123">
        <f>'TableC1(Lm)'!I114+'TableC3(f)'!I114</f>
        <v>3332.815</v>
      </c>
      <c r="J114" s="123">
        <f>'TableC1(Lm)'!J114+'TableC3(f)'!J114</f>
        <v>1770.0929999999998</v>
      </c>
      <c r="K114" s="61">
        <f>'TableC1(Lm)'!K114+'TableC3(f)'!K114</f>
        <v>448.30600000000004</v>
      </c>
      <c r="L114" s="6"/>
      <c r="M114" s="6"/>
      <c r="N114" s="6"/>
      <c r="O114" s="6"/>
      <c r="P114" s="6"/>
    </row>
    <row r="115" spans="1:16" ht="15.75">
      <c r="A115" s="45">
        <v>1925</v>
      </c>
      <c r="B115" s="123">
        <f>'TableC1(Lm)'!B115+'TableC3(f)'!B115</f>
        <v>39981.304000000004</v>
      </c>
      <c r="C115" s="123">
        <f>'TableC1(Lm)'!C115+'TableC3(f)'!C115</f>
        <v>5513.06</v>
      </c>
      <c r="D115" s="123">
        <f>'TableC1(Lm)'!D115+'TableC3(f)'!D115</f>
        <v>6762.303</v>
      </c>
      <c r="E115" s="123">
        <f>'TableC1(Lm)'!E115+'TableC3(f)'!E115</f>
        <v>6556.651</v>
      </c>
      <c r="F115" s="123">
        <f>'TableC1(Lm)'!F115+'TableC3(f)'!F115</f>
        <v>5599.748</v>
      </c>
      <c r="G115" s="123">
        <f>'TableC1(Lm)'!G115+'TableC3(f)'!G115</f>
        <v>5384.859</v>
      </c>
      <c r="H115" s="123">
        <f>'TableC1(Lm)'!H115+'TableC3(f)'!H115</f>
        <v>4567.370999999999</v>
      </c>
      <c r="I115" s="123">
        <f>'TableC1(Lm)'!I115+'TableC3(f)'!I115</f>
        <v>3370.764</v>
      </c>
      <c r="J115" s="123">
        <f>'TableC1(Lm)'!J115+'TableC3(f)'!J115</f>
        <v>1771.3000000000002</v>
      </c>
      <c r="K115" s="61">
        <f>'TableC1(Lm)'!K115+'TableC3(f)'!K115</f>
        <v>455.24800000000005</v>
      </c>
      <c r="L115" s="6"/>
      <c r="M115" s="6"/>
      <c r="N115" s="6"/>
      <c r="O115" s="6"/>
      <c r="P115" s="6"/>
    </row>
    <row r="116" spans="1:16" ht="15.75">
      <c r="A116" s="45">
        <v>1926</v>
      </c>
      <c r="B116" s="123">
        <f>'TableC1(Lm)'!B116+'TableC3(f)'!B116</f>
        <v>40216.614</v>
      </c>
      <c r="C116" s="123">
        <f>'TableC1(Lm)'!C116+'TableC3(f)'!C116</f>
        <v>5816.803</v>
      </c>
      <c r="D116" s="123">
        <f>'TableC1(Lm)'!D116+'TableC3(f)'!D116</f>
        <v>6517.719</v>
      </c>
      <c r="E116" s="123">
        <f>'TableC1(Lm)'!E116+'TableC3(f)'!E116</f>
        <v>6668.974</v>
      </c>
      <c r="F116" s="123">
        <f>'TableC1(Lm)'!F116+'TableC3(f)'!F116</f>
        <v>5601.971</v>
      </c>
      <c r="G116" s="123">
        <f>'TableC1(Lm)'!G116+'TableC3(f)'!G116</f>
        <v>5367.879</v>
      </c>
      <c r="H116" s="123">
        <f>'TableC1(Lm)'!H116+'TableC3(f)'!H116</f>
        <v>4612.25</v>
      </c>
      <c r="I116" s="123">
        <f>'TableC1(Lm)'!I116+'TableC3(f)'!I116</f>
        <v>3406.44</v>
      </c>
      <c r="J116" s="123">
        <f>'TableC1(Lm)'!J116+'TableC3(f)'!J116</f>
        <v>1766.8739999999998</v>
      </c>
      <c r="K116" s="61">
        <f>'TableC1(Lm)'!K116+'TableC3(f)'!K116</f>
        <v>457.704</v>
      </c>
      <c r="L116" s="6"/>
      <c r="M116" s="6"/>
      <c r="N116" s="6"/>
      <c r="O116" s="6"/>
      <c r="P116" s="6"/>
    </row>
    <row r="117" spans="1:16" ht="15.75">
      <c r="A117" s="45">
        <v>1927</v>
      </c>
      <c r="B117" s="123">
        <f>'TableC1(Lm)'!B117+'TableC3(f)'!B117</f>
        <v>40404.173</v>
      </c>
      <c r="C117" s="123">
        <f>'TableC1(Lm)'!C117+'TableC3(f)'!C117</f>
        <v>6162.755999999999</v>
      </c>
      <c r="D117" s="123">
        <f>'TableC1(Lm)'!D117+'TableC3(f)'!D117</f>
        <v>6154.539</v>
      </c>
      <c r="E117" s="123">
        <f>'TableC1(Lm)'!E117+'TableC3(f)'!E117</f>
        <v>6748.77</v>
      </c>
      <c r="F117" s="123">
        <f>'TableC1(Lm)'!F117+'TableC3(f)'!F117</f>
        <v>5669.389999999999</v>
      </c>
      <c r="G117" s="123">
        <f>'TableC1(Lm)'!G117+'TableC3(f)'!G117</f>
        <v>5327.93</v>
      </c>
      <c r="H117" s="123">
        <f>'TableC1(Lm)'!H117+'TableC3(f)'!H117</f>
        <v>4657.978999999999</v>
      </c>
      <c r="I117" s="123">
        <f>'TableC1(Lm)'!I117+'TableC3(f)'!I117</f>
        <v>3442.1710000000003</v>
      </c>
      <c r="J117" s="123">
        <f>'TableC1(Lm)'!J117+'TableC3(f)'!J117</f>
        <v>1781.871</v>
      </c>
      <c r="K117" s="61">
        <f>'TableC1(Lm)'!K117+'TableC3(f)'!K117</f>
        <v>458.767</v>
      </c>
      <c r="L117" s="6"/>
      <c r="M117" s="6"/>
      <c r="N117" s="6"/>
      <c r="O117" s="6"/>
      <c r="P117" s="6"/>
    </row>
    <row r="118" spans="1:16" ht="15.75">
      <c r="A118" s="45">
        <v>1928</v>
      </c>
      <c r="B118" s="123">
        <f>'TableC1(Lm)'!B118+'TableC3(f)'!B118</f>
        <v>40556.208999999995</v>
      </c>
      <c r="C118" s="123">
        <f>'TableC1(Lm)'!C118+'TableC3(f)'!C118</f>
        <v>6503.522</v>
      </c>
      <c r="D118" s="123">
        <f>'TableC1(Lm)'!D118+'TableC3(f)'!D118</f>
        <v>5818.168</v>
      </c>
      <c r="E118" s="123">
        <f>'TableC1(Lm)'!E118+'TableC3(f)'!E118</f>
        <v>6768.004</v>
      </c>
      <c r="F118" s="123">
        <f>'TableC1(Lm)'!F118+'TableC3(f)'!F118</f>
        <v>5725.98</v>
      </c>
      <c r="G118" s="123">
        <f>'TableC1(Lm)'!G118+'TableC3(f)'!G118</f>
        <v>5308.737</v>
      </c>
      <c r="H118" s="123">
        <f>'TableC1(Lm)'!H118+'TableC3(f)'!H118</f>
        <v>4698.897</v>
      </c>
      <c r="I118" s="123">
        <f>'TableC1(Lm)'!I118+'TableC3(f)'!I118</f>
        <v>3483.85</v>
      </c>
      <c r="J118" s="123">
        <f>'TableC1(Lm)'!J118+'TableC3(f)'!J118</f>
        <v>1794.1</v>
      </c>
      <c r="K118" s="61">
        <f>'TableC1(Lm)'!K118+'TableC3(f)'!K118</f>
        <v>454.951</v>
      </c>
      <c r="L118" s="6"/>
      <c r="M118" s="6"/>
      <c r="N118" s="6"/>
      <c r="O118" s="6"/>
      <c r="P118" s="6"/>
    </row>
    <row r="119" spans="1:16" ht="15.75">
      <c r="A119" s="45">
        <v>1929</v>
      </c>
      <c r="B119" s="123">
        <f>'TableC1(Lm)'!B119+'TableC3(f)'!B119</f>
        <v>40741.138</v>
      </c>
      <c r="C119" s="123">
        <f>'TableC1(Lm)'!C119+'TableC3(f)'!C119</f>
        <v>6792.976000000001</v>
      </c>
      <c r="D119" s="123">
        <f>'TableC1(Lm)'!D119+'TableC3(f)'!D119</f>
        <v>5531.369000000001</v>
      </c>
      <c r="E119" s="123">
        <f>'TableC1(Lm)'!E119+'TableC3(f)'!E119</f>
        <v>6802.035</v>
      </c>
      <c r="F119" s="123">
        <f>'TableC1(Lm)'!F119+'TableC3(f)'!F119</f>
        <v>5800.3240000000005</v>
      </c>
      <c r="G119" s="123">
        <f>'TableC1(Lm)'!G119+'TableC3(f)'!G119</f>
        <v>5295.201999999999</v>
      </c>
      <c r="H119" s="123">
        <f>'TableC1(Lm)'!H119+'TableC3(f)'!H119</f>
        <v>4741.539</v>
      </c>
      <c r="I119" s="123">
        <f>'TableC1(Lm)'!I119+'TableC3(f)'!I119</f>
        <v>3501.354</v>
      </c>
      <c r="J119" s="123">
        <f>'TableC1(Lm)'!J119+'TableC3(f)'!J119</f>
        <v>1812.9859999999999</v>
      </c>
      <c r="K119" s="61">
        <f>'TableC1(Lm)'!K119+'TableC3(f)'!K119</f>
        <v>463.353</v>
      </c>
      <c r="L119" s="6"/>
      <c r="M119" s="6"/>
      <c r="N119" s="6"/>
      <c r="O119" s="6"/>
      <c r="P119" s="6"/>
    </row>
    <row r="120" spans="1:16" ht="15.75">
      <c r="A120" s="147">
        <v>1930</v>
      </c>
      <c r="B120" s="136">
        <f>'TableC1(Lm)'!B120+'TableC3(f)'!B120</f>
        <v>40912.063</v>
      </c>
      <c r="C120" s="136">
        <f>'TableC1(Lm)'!C120+'TableC3(f)'!C120</f>
        <v>7027.427</v>
      </c>
      <c r="D120" s="136">
        <f>'TableC1(Lm)'!D120+'TableC3(f)'!D120</f>
        <v>5307.437</v>
      </c>
      <c r="E120" s="136">
        <f>'TableC1(Lm)'!E120+'TableC3(f)'!E120</f>
        <v>6835.5380000000005</v>
      </c>
      <c r="F120" s="136">
        <f>'TableC1(Lm)'!F120+'TableC3(f)'!F120</f>
        <v>5905.035</v>
      </c>
      <c r="G120" s="136">
        <f>'TableC1(Lm)'!G120+'TableC3(f)'!G120</f>
        <v>5283.51</v>
      </c>
      <c r="H120" s="136">
        <f>'TableC1(Lm)'!H120+'TableC3(f)'!H120</f>
        <v>4760.236</v>
      </c>
      <c r="I120" s="136">
        <f>'TableC1(Lm)'!I120+'TableC3(f)'!I120</f>
        <v>3504.1589999999997</v>
      </c>
      <c r="J120" s="136">
        <f>'TableC1(Lm)'!J120+'TableC3(f)'!J120</f>
        <v>1827.242</v>
      </c>
      <c r="K120" s="217">
        <f>'TableC1(Lm)'!K120+'TableC3(f)'!K120</f>
        <v>461.47900000000004</v>
      </c>
      <c r="L120" s="6"/>
      <c r="M120" s="6"/>
      <c r="N120" s="6"/>
      <c r="O120" s="6"/>
      <c r="P120" s="6"/>
    </row>
    <row r="121" spans="1:16" ht="15.75">
      <c r="A121" s="45">
        <v>1931</v>
      </c>
      <c r="B121" s="123">
        <f>'TableC1(Lm)'!B121+'TableC3(f)'!B121</f>
        <v>41257.234</v>
      </c>
      <c r="C121" s="123">
        <f>'TableC1(Lm)'!C121+'TableC3(f)'!C121</f>
        <v>7007.523</v>
      </c>
      <c r="D121" s="123">
        <f>'TableC1(Lm)'!D121+'TableC3(f)'!D121</f>
        <v>5390.486</v>
      </c>
      <c r="E121" s="123">
        <f>'TableC1(Lm)'!E121+'TableC3(f)'!E121</f>
        <v>6884.519</v>
      </c>
      <c r="F121" s="123">
        <f>'TableC1(Lm)'!F121+'TableC3(f)'!F121</f>
        <v>6068.316</v>
      </c>
      <c r="G121" s="123">
        <f>'TableC1(Lm)'!G121+'TableC3(f)'!G121</f>
        <v>5274.594</v>
      </c>
      <c r="H121" s="123">
        <f>'TableC1(Lm)'!H121+'TableC3(f)'!H121</f>
        <v>4761.509</v>
      </c>
      <c r="I121" s="123">
        <f>'TableC1(Lm)'!I121+'TableC3(f)'!I121</f>
        <v>3522.587</v>
      </c>
      <c r="J121" s="123">
        <f>'TableC1(Lm)'!J121+'TableC3(f)'!J121</f>
        <v>1863.65</v>
      </c>
      <c r="K121" s="61">
        <f>'TableC1(Lm)'!K121+'TableC3(f)'!K121</f>
        <v>484.04999999999995</v>
      </c>
      <c r="L121" s="6"/>
      <c r="M121" s="6"/>
      <c r="N121" s="6"/>
      <c r="O121" s="6"/>
      <c r="P121" s="6"/>
    </row>
    <row r="122" spans="1:16" ht="15.75">
      <c r="A122" s="45">
        <v>1932</v>
      </c>
      <c r="B122" s="123">
        <f>'TableC1(Lm)'!B122+'TableC3(f)'!B122</f>
        <v>41260.617000000006</v>
      </c>
      <c r="C122" s="123">
        <f>'TableC1(Lm)'!C122+'TableC3(f)'!C122</f>
        <v>6912.8369999999995</v>
      </c>
      <c r="D122" s="123">
        <f>'TableC1(Lm)'!D122+'TableC3(f)'!D122</f>
        <v>5467.754</v>
      </c>
      <c r="E122" s="123">
        <f>'TableC1(Lm)'!E122+'TableC3(f)'!E122</f>
        <v>6771.242</v>
      </c>
      <c r="F122" s="123">
        <f>'TableC1(Lm)'!F122+'TableC3(f)'!F122</f>
        <v>6174.241</v>
      </c>
      <c r="G122" s="123">
        <f>'TableC1(Lm)'!G122+'TableC3(f)'!G122</f>
        <v>5259.088</v>
      </c>
      <c r="H122" s="123">
        <f>'TableC1(Lm)'!H122+'TableC3(f)'!H122</f>
        <v>4812.110000000001</v>
      </c>
      <c r="I122" s="123">
        <f>'TableC1(Lm)'!I122+'TableC3(f)'!I122</f>
        <v>3492.429</v>
      </c>
      <c r="J122" s="123">
        <f>'TableC1(Lm)'!J122+'TableC3(f)'!J122</f>
        <v>1883.893</v>
      </c>
      <c r="K122" s="61">
        <f>'TableC1(Lm)'!K122+'TableC3(f)'!K122</f>
        <v>487.023</v>
      </c>
      <c r="L122" s="6"/>
      <c r="M122" s="6"/>
      <c r="N122" s="6"/>
      <c r="O122" s="6"/>
      <c r="P122" s="6"/>
    </row>
    <row r="123" spans="1:16" ht="15.75">
      <c r="A123" s="45">
        <v>1933</v>
      </c>
      <c r="B123" s="123">
        <f>'TableC1(Lm)'!B123+'TableC3(f)'!B123</f>
        <v>41275.744999999995</v>
      </c>
      <c r="C123" s="123">
        <f>'TableC1(Lm)'!C123+'TableC3(f)'!C123</f>
        <v>6844.092</v>
      </c>
      <c r="D123" s="123">
        <f>'TableC1(Lm)'!D123+'TableC3(f)'!D123</f>
        <v>5480.743</v>
      </c>
      <c r="E123" s="123">
        <f>'TableC1(Lm)'!E123+'TableC3(f)'!E123</f>
        <v>6695.668</v>
      </c>
      <c r="F123" s="123">
        <f>'TableC1(Lm)'!F123+'TableC3(f)'!F123</f>
        <v>6294.48</v>
      </c>
      <c r="G123" s="123">
        <f>'TableC1(Lm)'!G123+'TableC3(f)'!G123</f>
        <v>5230.233</v>
      </c>
      <c r="H123" s="123">
        <f>'TableC1(Lm)'!H123+'TableC3(f)'!H123</f>
        <v>4785.960999999999</v>
      </c>
      <c r="I123" s="123">
        <f>'TableC1(Lm)'!I123+'TableC3(f)'!I123</f>
        <v>3537.429</v>
      </c>
      <c r="J123" s="123">
        <f>'TableC1(Lm)'!J123+'TableC3(f)'!J123</f>
        <v>1906.9879999999998</v>
      </c>
      <c r="K123" s="61">
        <f>'TableC1(Lm)'!K123+'TableC3(f)'!K123</f>
        <v>500.151</v>
      </c>
      <c r="L123" s="6"/>
      <c r="M123" s="6"/>
      <c r="N123" s="6"/>
      <c r="O123" s="6"/>
      <c r="P123" s="6"/>
    </row>
    <row r="124" spans="1:16" ht="15.75">
      <c r="A124" s="45">
        <v>1934</v>
      </c>
      <c r="B124" s="123">
        <f>'TableC1(Lm)'!B124+'TableC3(f)'!B124</f>
        <v>41248.846000000005</v>
      </c>
      <c r="C124" s="123">
        <f>'TableC1(Lm)'!C124+'TableC3(f)'!C124</f>
        <v>6752.2</v>
      </c>
      <c r="D124" s="123">
        <f>'TableC1(Lm)'!D124+'TableC3(f)'!D124</f>
        <v>5495.655000000001</v>
      </c>
      <c r="E124" s="123">
        <f>'TableC1(Lm)'!E124+'TableC3(f)'!E124</f>
        <v>6631.552</v>
      </c>
      <c r="F124" s="123">
        <f>'TableC1(Lm)'!F124+'TableC3(f)'!F124</f>
        <v>6374.994000000001</v>
      </c>
      <c r="G124" s="123">
        <f>'TableC1(Lm)'!G124+'TableC3(f)'!G124</f>
        <v>5229.5470000000005</v>
      </c>
      <c r="H124" s="123">
        <f>'TableC1(Lm)'!H124+'TableC3(f)'!H124</f>
        <v>4764.530000000001</v>
      </c>
      <c r="I124" s="123">
        <f>'TableC1(Lm)'!I124+'TableC3(f)'!I124</f>
        <v>3557.669</v>
      </c>
      <c r="J124" s="123">
        <f>'TableC1(Lm)'!J124+'TableC3(f)'!J124</f>
        <v>1941.462</v>
      </c>
      <c r="K124" s="61">
        <f>'TableC1(Lm)'!K124+'TableC3(f)'!K124</f>
        <v>501.23699999999997</v>
      </c>
      <c r="L124" s="6"/>
      <c r="M124" s="6"/>
      <c r="N124" s="6"/>
      <c r="O124" s="6"/>
      <c r="P124" s="6"/>
    </row>
    <row r="125" spans="1:16" ht="15.75">
      <c r="A125" s="45">
        <v>1935</v>
      </c>
      <c r="B125" s="123">
        <f>'TableC1(Lm)'!B125+'TableC3(f)'!B125</f>
        <v>41248.507000000005</v>
      </c>
      <c r="C125" s="123">
        <f>'TableC1(Lm)'!C125+'TableC3(f)'!C125</f>
        <v>6675.648</v>
      </c>
      <c r="D125" s="123">
        <f>'TableC1(Lm)'!D125+'TableC3(f)'!D125</f>
        <v>5515.084</v>
      </c>
      <c r="E125" s="123">
        <f>'TableC1(Lm)'!E125+'TableC3(f)'!E125</f>
        <v>6563.977000000001</v>
      </c>
      <c r="F125" s="123">
        <f>'TableC1(Lm)'!F125+'TableC3(f)'!F125</f>
        <v>6456.321</v>
      </c>
      <c r="G125" s="123">
        <f>'TableC1(Lm)'!G125+'TableC3(f)'!G125</f>
        <v>5216.386</v>
      </c>
      <c r="H125" s="123">
        <f>'TableC1(Lm)'!H125+'TableC3(f)'!H125</f>
        <v>4741.856</v>
      </c>
      <c r="I125" s="123">
        <f>'TableC1(Lm)'!I125+'TableC3(f)'!I125</f>
        <v>3595.77</v>
      </c>
      <c r="J125" s="123">
        <f>'TableC1(Lm)'!J125+'TableC3(f)'!J125</f>
        <v>1970.718</v>
      </c>
      <c r="K125" s="61">
        <f>'TableC1(Lm)'!K125+'TableC3(f)'!K125</f>
        <v>512.7470000000001</v>
      </c>
      <c r="L125" s="6"/>
      <c r="M125" s="6"/>
      <c r="N125" s="6"/>
      <c r="O125" s="6"/>
      <c r="P125" s="6"/>
    </row>
    <row r="126" spans="1:16" ht="15.75">
      <c r="A126" s="45">
        <v>1936</v>
      </c>
      <c r="B126" s="123">
        <f>'TableC1(Lm)'!B126+'TableC3(f)'!B126</f>
        <v>41194.384000000005</v>
      </c>
      <c r="C126" s="123">
        <f>'TableC1(Lm)'!C126+'TableC3(f)'!C126</f>
        <v>6563.771000000001</v>
      </c>
      <c r="D126" s="123">
        <f>'TableC1(Lm)'!D126+'TableC3(f)'!D126</f>
        <v>5772.572</v>
      </c>
      <c r="E126" s="123">
        <f>'TableC1(Lm)'!E126+'TableC3(f)'!E126</f>
        <v>6275.783</v>
      </c>
      <c r="F126" s="123">
        <f>'TableC1(Lm)'!F126+'TableC3(f)'!F126</f>
        <v>6535.294</v>
      </c>
      <c r="G126" s="123">
        <f>'TableC1(Lm)'!G126+'TableC3(f)'!G126</f>
        <v>5189.972</v>
      </c>
      <c r="H126" s="123">
        <f>'TableC1(Lm)'!H126+'TableC3(f)'!H126</f>
        <v>4713.362999999999</v>
      </c>
      <c r="I126" s="123">
        <f>'TableC1(Lm)'!I126+'TableC3(f)'!I126</f>
        <v>3632.6369999999997</v>
      </c>
      <c r="J126" s="123">
        <f>'TableC1(Lm)'!J126+'TableC3(f)'!J126</f>
        <v>1993.3850000000002</v>
      </c>
      <c r="K126" s="61">
        <f>'TableC1(Lm)'!K126+'TableC3(f)'!K126</f>
        <v>517.607</v>
      </c>
      <c r="L126" s="6"/>
      <c r="M126" s="6"/>
      <c r="N126" s="6"/>
      <c r="O126" s="6"/>
      <c r="P126" s="6"/>
    </row>
    <row r="127" spans="1:16" ht="15.75">
      <c r="A127" s="45">
        <v>1937</v>
      </c>
      <c r="B127" s="123">
        <f>'TableC1(Lm)'!B127+'TableC3(f)'!B127</f>
        <v>41198.023</v>
      </c>
      <c r="C127" s="123">
        <f>'TableC1(Lm)'!C127+'TableC3(f)'!C127</f>
        <v>6439.388000000001</v>
      </c>
      <c r="D127" s="123">
        <f>'TableC1(Lm)'!D127+'TableC3(f)'!D127</f>
        <v>6101.545</v>
      </c>
      <c r="E127" s="123">
        <f>'TableC1(Lm)'!E127+'TableC3(f)'!E127</f>
        <v>5928.4400000000005</v>
      </c>
      <c r="F127" s="123">
        <f>'TableC1(Lm)'!F127+'TableC3(f)'!F127</f>
        <v>6567.349</v>
      </c>
      <c r="G127" s="123">
        <f>'TableC1(Lm)'!G127+'TableC3(f)'!G127</f>
        <v>5250.816000000001</v>
      </c>
      <c r="H127" s="123">
        <f>'TableC1(Lm)'!H127+'TableC3(f)'!H127</f>
        <v>4683.718000000001</v>
      </c>
      <c r="I127" s="123">
        <f>'TableC1(Lm)'!I127+'TableC3(f)'!I127</f>
        <v>3678.451</v>
      </c>
      <c r="J127" s="123">
        <f>'TableC1(Lm)'!J127+'TableC3(f)'!J127</f>
        <v>2022.138</v>
      </c>
      <c r="K127" s="61">
        <f>'TableC1(Lm)'!K127+'TableC3(f)'!K127</f>
        <v>526.178</v>
      </c>
      <c r="L127" s="6"/>
      <c r="M127" s="6"/>
      <c r="N127" s="6"/>
      <c r="O127" s="6"/>
      <c r="P127" s="6"/>
    </row>
    <row r="128" spans="1:16" ht="15.75">
      <c r="A128" s="45">
        <v>1938</v>
      </c>
      <c r="B128" s="123">
        <f>'TableC1(Lm)'!B128+'TableC3(f)'!B128</f>
        <v>41216.08700000001</v>
      </c>
      <c r="C128" s="123">
        <f>'TableC1(Lm)'!C128+'TableC3(f)'!C128</f>
        <v>6330.346</v>
      </c>
      <c r="D128" s="123">
        <f>'TableC1(Lm)'!D128+'TableC3(f)'!D128</f>
        <v>6391.632</v>
      </c>
      <c r="E128" s="123">
        <f>'TableC1(Lm)'!E128+'TableC3(f)'!E128</f>
        <v>5619.491</v>
      </c>
      <c r="F128" s="123">
        <f>'TableC1(Lm)'!F128+'TableC3(f)'!F128</f>
        <v>6586.358</v>
      </c>
      <c r="G128" s="123">
        <f>'TableC1(Lm)'!G128+'TableC3(f)'!G128</f>
        <v>5311.895</v>
      </c>
      <c r="H128" s="123">
        <f>'TableC1(Lm)'!H128+'TableC3(f)'!H128</f>
        <v>4670.766</v>
      </c>
      <c r="I128" s="123">
        <f>'TableC1(Lm)'!I128+'TableC3(f)'!I128</f>
        <v>3717.951</v>
      </c>
      <c r="J128" s="123">
        <f>'TableC1(Lm)'!J128+'TableC3(f)'!J128</f>
        <v>2051.55</v>
      </c>
      <c r="K128" s="61">
        <f>'TableC1(Lm)'!K128+'TableC3(f)'!K128</f>
        <v>536.098</v>
      </c>
      <c r="L128" s="6"/>
      <c r="M128" s="6"/>
      <c r="N128" s="6"/>
      <c r="O128" s="6"/>
      <c r="P128" s="6"/>
    </row>
    <row r="129" spans="1:16" ht="15.75">
      <c r="A129" s="149">
        <v>1939</v>
      </c>
      <c r="B129" s="143">
        <f>'TableC1(Lm)'!B129+'TableC3(f)'!B129</f>
        <v>39384.623</v>
      </c>
      <c r="C129" s="143">
        <f>'TableC1(Lm)'!C129+'TableC3(f)'!C129</f>
        <v>5910.264999999999</v>
      </c>
      <c r="D129" s="143">
        <f>'TableC1(Lm)'!D129+'TableC3(f)'!D129</f>
        <v>6317.224</v>
      </c>
      <c r="E129" s="143">
        <f>'TableC1(Lm)'!E129+'TableC3(f)'!E129</f>
        <v>5097.448</v>
      </c>
      <c r="F129" s="143">
        <f>'TableC1(Lm)'!F129+'TableC3(f)'!F129</f>
        <v>6295.517</v>
      </c>
      <c r="G129" s="143">
        <f>'TableC1(Lm)'!G129+'TableC3(f)'!G129</f>
        <v>5134.156999999999</v>
      </c>
      <c r="H129" s="143">
        <f>'TableC1(Lm)'!H129+'TableC3(f)'!H129</f>
        <v>4462.284</v>
      </c>
      <c r="I129" s="143">
        <f>'TableC1(Lm)'!I129+'TableC3(f)'!I129</f>
        <v>3617.482</v>
      </c>
      <c r="J129" s="143">
        <f>'TableC1(Lm)'!J129+'TableC3(f)'!J129</f>
        <v>2011.612</v>
      </c>
      <c r="K129" s="218">
        <f>'TableC1(Lm)'!K129+'TableC3(f)'!K129</f>
        <v>538.634</v>
      </c>
      <c r="L129" s="6"/>
      <c r="M129" s="6"/>
      <c r="N129" s="6"/>
      <c r="O129" s="6"/>
      <c r="P129" s="6"/>
    </row>
    <row r="130" spans="1:16" ht="15.75">
      <c r="A130" s="45">
        <v>1940</v>
      </c>
      <c r="B130" s="123">
        <f>'TableC1(Lm)'!B130+'TableC3(f)'!B130</f>
        <v>39502.69499999999</v>
      </c>
      <c r="C130" s="123">
        <f>'TableC1(Lm)'!C130+'TableC3(f)'!C130</f>
        <v>5863.5470000000005</v>
      </c>
      <c r="D130" s="123">
        <f>'TableC1(Lm)'!D130+'TableC3(f)'!D130</f>
        <v>6532.77</v>
      </c>
      <c r="E130" s="123">
        <f>'TableC1(Lm)'!E130+'TableC3(f)'!E130</f>
        <v>4887.779</v>
      </c>
      <c r="F130" s="123">
        <f>'TableC1(Lm)'!F130+'TableC3(f)'!F130</f>
        <v>6258.85</v>
      </c>
      <c r="G130" s="123">
        <f>'TableC1(Lm)'!G130+'TableC3(f)'!G130</f>
        <v>5204.786</v>
      </c>
      <c r="H130" s="123">
        <f>'TableC1(Lm)'!H130+'TableC3(f)'!H130</f>
        <v>4469.771</v>
      </c>
      <c r="I130" s="123">
        <f>'TableC1(Lm)'!I130+'TableC3(f)'!I130</f>
        <v>3665.714</v>
      </c>
      <c r="J130" s="123">
        <f>'TableC1(Lm)'!J130+'TableC3(f)'!J130</f>
        <v>2046.8940000000002</v>
      </c>
      <c r="K130" s="61">
        <f>'TableC1(Lm)'!K130+'TableC3(f)'!K130</f>
        <v>572.5840000000001</v>
      </c>
      <c r="L130" s="6"/>
      <c r="M130" s="6"/>
      <c r="N130" s="6"/>
      <c r="O130" s="6"/>
      <c r="P130" s="6"/>
    </row>
    <row r="131" spans="1:16" ht="15.75">
      <c r="A131" s="45">
        <v>1941</v>
      </c>
      <c r="B131" s="123">
        <f>'TableC1(Lm)'!B131+'TableC3(f)'!B131</f>
        <v>37387.834</v>
      </c>
      <c r="C131" s="123">
        <f>'TableC1(Lm)'!C131+'TableC3(f)'!C131</f>
        <v>5647.909</v>
      </c>
      <c r="D131" s="123">
        <f>'TableC1(Lm)'!D131+'TableC3(f)'!D131</f>
        <v>6435.428</v>
      </c>
      <c r="E131" s="123">
        <f>'TableC1(Lm)'!E131+'TableC3(f)'!E131</f>
        <v>4090.8810000000003</v>
      </c>
      <c r="F131" s="123">
        <f>'TableC1(Lm)'!F131+'TableC3(f)'!F131</f>
        <v>5467.445</v>
      </c>
      <c r="G131" s="123">
        <f>'TableC1(Lm)'!G131+'TableC3(f)'!G131</f>
        <v>5211.903</v>
      </c>
      <c r="H131" s="123">
        <f>'TableC1(Lm)'!H131+'TableC3(f)'!H131</f>
        <v>4395.657</v>
      </c>
      <c r="I131" s="123">
        <f>'TableC1(Lm)'!I131+'TableC3(f)'!I131</f>
        <v>3618.254</v>
      </c>
      <c r="J131" s="123">
        <f>'TableC1(Lm)'!J131+'TableC3(f)'!J131</f>
        <v>1987.0300000000002</v>
      </c>
      <c r="K131" s="61">
        <f>'TableC1(Lm)'!K131+'TableC3(f)'!K131</f>
        <v>533.327</v>
      </c>
      <c r="L131" s="6"/>
      <c r="M131" s="6"/>
      <c r="N131" s="6"/>
      <c r="O131" s="6"/>
      <c r="P131" s="6"/>
    </row>
    <row r="132" spans="1:16" ht="15.75">
      <c r="A132" s="45">
        <v>1942</v>
      </c>
      <c r="B132" s="123">
        <f>'TableC1(Lm)'!B132+'TableC3(f)'!B132</f>
        <v>37378.094000000005</v>
      </c>
      <c r="C132" s="123">
        <f>'TableC1(Lm)'!C132+'TableC3(f)'!C132</f>
        <v>5467.76</v>
      </c>
      <c r="D132" s="123">
        <f>'TableC1(Lm)'!D132+'TableC3(f)'!D132</f>
        <v>6364.65</v>
      </c>
      <c r="E132" s="123">
        <f>'TableC1(Lm)'!E132+'TableC3(f)'!E132</f>
        <v>4352.577</v>
      </c>
      <c r="F132" s="123">
        <f>'TableC1(Lm)'!F132+'TableC3(f)'!F132</f>
        <v>5424.201</v>
      </c>
      <c r="G132" s="123">
        <f>'TableC1(Lm)'!G132+'TableC3(f)'!G132</f>
        <v>5263.372</v>
      </c>
      <c r="H132" s="123">
        <f>'TableC1(Lm)'!H132+'TableC3(f)'!H132</f>
        <v>4367.548</v>
      </c>
      <c r="I132" s="123">
        <f>'TableC1(Lm)'!I132+'TableC3(f)'!I132</f>
        <v>3643.767</v>
      </c>
      <c r="J132" s="123">
        <f>'TableC1(Lm)'!J132+'TableC3(f)'!J132</f>
        <v>1960.799</v>
      </c>
      <c r="K132" s="61">
        <f>'TableC1(Lm)'!K132+'TableC3(f)'!K132</f>
        <v>533.42</v>
      </c>
      <c r="L132" s="6"/>
      <c r="M132" s="6"/>
      <c r="N132" s="6"/>
      <c r="O132" s="6"/>
      <c r="P132" s="6"/>
    </row>
    <row r="133" spans="1:16" ht="15.75">
      <c r="A133" s="45">
        <v>1943</v>
      </c>
      <c r="B133" s="123">
        <f>'TableC1(Lm)'!B133+'TableC3(f)'!B133</f>
        <v>37126.762</v>
      </c>
      <c r="C133" s="123">
        <f>'TableC1(Lm)'!C133+'TableC3(f)'!C133</f>
        <v>5341.466</v>
      </c>
      <c r="D133" s="123">
        <f>'TableC1(Lm)'!D133+'TableC3(f)'!D133</f>
        <v>6276.635</v>
      </c>
      <c r="E133" s="123">
        <f>'TableC1(Lm)'!E133+'TableC3(f)'!E133</f>
        <v>4483.015</v>
      </c>
      <c r="F133" s="123">
        <f>'TableC1(Lm)'!F133+'TableC3(f)'!F133</f>
        <v>5297.105</v>
      </c>
      <c r="G133" s="123">
        <f>'TableC1(Lm)'!G133+'TableC3(f)'!G133</f>
        <v>5261.721</v>
      </c>
      <c r="H133" s="123">
        <f>'TableC1(Lm)'!H133+'TableC3(f)'!H133</f>
        <v>4328.9310000000005</v>
      </c>
      <c r="I133" s="123">
        <f>'TableC1(Lm)'!I133+'TableC3(f)'!I133</f>
        <v>3618.9889999999996</v>
      </c>
      <c r="J133" s="123">
        <f>'TableC1(Lm)'!J133+'TableC3(f)'!J133</f>
        <v>1984.4120000000003</v>
      </c>
      <c r="K133" s="61">
        <f>'TableC1(Lm)'!K133+'TableC3(f)'!K133</f>
        <v>534.4879999999999</v>
      </c>
      <c r="L133" s="6"/>
      <c r="M133" s="6"/>
      <c r="N133" s="6"/>
      <c r="O133" s="6"/>
      <c r="P133" s="6"/>
    </row>
    <row r="134" spans="1:16" ht="15.75">
      <c r="A134" s="45">
        <v>1944</v>
      </c>
      <c r="B134" s="123">
        <f>'TableC1(Lm)'!B134+'TableC3(f)'!B134</f>
        <v>36651.064</v>
      </c>
      <c r="C134" s="123">
        <f>'TableC1(Lm)'!C134+'TableC3(f)'!C134</f>
        <v>5255.695</v>
      </c>
      <c r="D134" s="123">
        <f>'TableC1(Lm)'!D134+'TableC3(f)'!D134</f>
        <v>6076.8099999999995</v>
      </c>
      <c r="E134" s="123">
        <f>'TableC1(Lm)'!E134+'TableC3(f)'!E134</f>
        <v>4390.419</v>
      </c>
      <c r="F134" s="123">
        <f>'TableC1(Lm)'!F134+'TableC3(f)'!F134</f>
        <v>5236.004</v>
      </c>
      <c r="G134" s="123">
        <f>'TableC1(Lm)'!G134+'TableC3(f)'!G134</f>
        <v>5272.1630000000005</v>
      </c>
      <c r="H134" s="123">
        <f>'TableC1(Lm)'!H134+'TableC3(f)'!H134</f>
        <v>4301.615</v>
      </c>
      <c r="I134" s="123">
        <f>'TableC1(Lm)'!I134+'TableC3(f)'!I134</f>
        <v>3584.753</v>
      </c>
      <c r="J134" s="123">
        <f>'TableC1(Lm)'!J134+'TableC3(f)'!J134</f>
        <v>1994.596</v>
      </c>
      <c r="K134" s="61">
        <f>'TableC1(Lm)'!K134+'TableC3(f)'!K134</f>
        <v>539.009</v>
      </c>
      <c r="L134" s="6"/>
      <c r="M134" s="6"/>
      <c r="N134" s="6"/>
      <c r="O134" s="6"/>
      <c r="P134" s="6"/>
    </row>
    <row r="135" spans="1:16" ht="15.75">
      <c r="A135" s="45">
        <v>1945</v>
      </c>
      <c r="B135" s="123">
        <f>'TableC1(Lm)'!B135+'TableC3(f)'!B135</f>
        <v>36753.481</v>
      </c>
      <c r="C135" s="123">
        <f>'TableC1(Lm)'!C135+'TableC3(f)'!C135</f>
        <v>5240.289000000001</v>
      </c>
      <c r="D135" s="123">
        <f>'TableC1(Lm)'!D135+'TableC3(f)'!D135</f>
        <v>6077.859</v>
      </c>
      <c r="E135" s="123">
        <f>'TableC1(Lm)'!E135+'TableC3(f)'!E135</f>
        <v>4461.797</v>
      </c>
      <c r="F135" s="123">
        <f>'TableC1(Lm)'!F135+'TableC3(f)'!F135</f>
        <v>5201.589</v>
      </c>
      <c r="G135" s="123">
        <f>'TableC1(Lm)'!G135+'TableC3(f)'!G135</f>
        <v>5336.955</v>
      </c>
      <c r="H135" s="123">
        <f>'TableC1(Lm)'!H135+'TableC3(f)'!H135</f>
        <v>4302.419</v>
      </c>
      <c r="I135" s="123">
        <f>'TableC1(Lm)'!I135+'TableC3(f)'!I135</f>
        <v>3577.17</v>
      </c>
      <c r="J135" s="123">
        <f>'TableC1(Lm)'!J135+'TableC3(f)'!J135</f>
        <v>2019.942</v>
      </c>
      <c r="K135" s="61">
        <f>'TableC1(Lm)'!K135+'TableC3(f)'!K135</f>
        <v>535.461</v>
      </c>
      <c r="L135" s="6"/>
      <c r="M135" s="6"/>
      <c r="N135" s="6"/>
      <c r="O135" s="6"/>
      <c r="P135" s="6"/>
    </row>
    <row r="136" spans="1:16" ht="15.75">
      <c r="A136" s="45">
        <v>1946</v>
      </c>
      <c r="B136" s="123">
        <f>'TableC1(Lm)'!B136+'TableC3(f)'!B136</f>
        <v>40125.23000000001</v>
      </c>
      <c r="C136" s="123">
        <f>'TableC1(Lm)'!C136+'TableC3(f)'!C136</f>
        <v>5495.895</v>
      </c>
      <c r="D136" s="123">
        <f>'TableC1(Lm)'!D136+'TableC3(f)'!D136</f>
        <v>6342.674</v>
      </c>
      <c r="E136" s="123">
        <f>'TableC1(Lm)'!E136+'TableC3(f)'!E136</f>
        <v>5393.7029999999995</v>
      </c>
      <c r="F136" s="123">
        <f>'TableC1(Lm)'!F136+'TableC3(f)'!F136</f>
        <v>5929.582</v>
      </c>
      <c r="G136" s="123">
        <f>'TableC1(Lm)'!G136+'TableC3(f)'!G136</f>
        <v>5975.159</v>
      </c>
      <c r="H136" s="123">
        <f>'TableC1(Lm)'!H136+'TableC3(f)'!H136</f>
        <v>4550.124</v>
      </c>
      <c r="I136" s="123">
        <f>'TableC1(Lm)'!I136+'TableC3(f)'!I136</f>
        <v>3734.411</v>
      </c>
      <c r="J136" s="123">
        <f>'TableC1(Lm)'!J136+'TableC3(f)'!J136</f>
        <v>2138.064</v>
      </c>
      <c r="K136" s="61">
        <f>'TableC1(Lm)'!K136+'TableC3(f)'!K136</f>
        <v>565.6179999999999</v>
      </c>
      <c r="L136" s="6"/>
      <c r="M136" s="6"/>
      <c r="N136" s="6"/>
      <c r="O136" s="6"/>
      <c r="P136" s="6"/>
    </row>
    <row r="137" spans="1:16" ht="15.75">
      <c r="A137" s="45">
        <v>1947</v>
      </c>
      <c r="B137" s="123">
        <f>'TableC1(Lm)'!B137+'TableC3(f)'!B137</f>
        <v>40448.254</v>
      </c>
      <c r="C137" s="123">
        <f>'TableC1(Lm)'!C137+'TableC3(f)'!C137</f>
        <v>5700.950000000001</v>
      </c>
      <c r="D137" s="123">
        <f>'TableC1(Lm)'!D137+'TableC3(f)'!D137</f>
        <v>6257.382</v>
      </c>
      <c r="E137" s="123">
        <f>'TableC1(Lm)'!E137+'TableC3(f)'!E137</f>
        <v>5724.256</v>
      </c>
      <c r="F137" s="123">
        <f>'TableC1(Lm)'!F137+'TableC3(f)'!F137</f>
        <v>5597.982</v>
      </c>
      <c r="G137" s="123">
        <f>'TableC1(Lm)'!G137+'TableC3(f)'!G137</f>
        <v>6028.269</v>
      </c>
      <c r="H137" s="123">
        <f>'TableC1(Lm)'!H137+'TableC3(f)'!H137</f>
        <v>4619.219</v>
      </c>
      <c r="I137" s="123">
        <f>'TableC1(Lm)'!I137+'TableC3(f)'!I137</f>
        <v>3730.492</v>
      </c>
      <c r="J137" s="123">
        <f>'TableC1(Lm)'!J137+'TableC3(f)'!J137</f>
        <v>2198.368</v>
      </c>
      <c r="K137" s="61">
        <f>'TableC1(Lm)'!K137+'TableC3(f)'!K137</f>
        <v>591.336</v>
      </c>
      <c r="L137" s="6"/>
      <c r="M137" s="6"/>
      <c r="N137" s="6"/>
      <c r="O137" s="6"/>
      <c r="P137" s="6"/>
    </row>
    <row r="138" spans="1:16" ht="15.75">
      <c r="A138" s="45">
        <v>1948</v>
      </c>
      <c r="B138" s="123">
        <f>'TableC1(Lm)'!B138+'TableC3(f)'!B138</f>
        <v>40910.56899999999</v>
      </c>
      <c r="C138" s="123">
        <f>'TableC1(Lm)'!C138+'TableC3(f)'!C138</f>
        <v>5990.034</v>
      </c>
      <c r="D138" s="123">
        <f>'TableC1(Lm)'!D138+'TableC3(f)'!D138</f>
        <v>6188.3</v>
      </c>
      <c r="E138" s="123">
        <f>'TableC1(Lm)'!E138+'TableC3(f)'!E138</f>
        <v>6046.119000000001</v>
      </c>
      <c r="F138" s="123">
        <f>'TableC1(Lm)'!F138+'TableC3(f)'!F138</f>
        <v>5309.383</v>
      </c>
      <c r="G138" s="123">
        <f>'TableC1(Lm)'!G138+'TableC3(f)'!G138</f>
        <v>6067.42</v>
      </c>
      <c r="H138" s="123">
        <f>'TableC1(Lm)'!H138+'TableC3(f)'!H138</f>
        <v>4691.4439999999995</v>
      </c>
      <c r="I138" s="123">
        <f>'TableC1(Lm)'!I138+'TableC3(f)'!I138</f>
        <v>3748.184</v>
      </c>
      <c r="J138" s="123">
        <f>'TableC1(Lm)'!J138+'TableC3(f)'!J138</f>
        <v>2256.136</v>
      </c>
      <c r="K138" s="61">
        <f>'TableC1(Lm)'!K138+'TableC3(f)'!K138</f>
        <v>613.549</v>
      </c>
      <c r="L138" s="6"/>
      <c r="M138" s="6"/>
      <c r="N138" s="6"/>
      <c r="O138" s="6"/>
      <c r="P138" s="6"/>
    </row>
    <row r="139" spans="1:16" ht="15.75">
      <c r="A139" s="45">
        <v>1949</v>
      </c>
      <c r="B139" s="123">
        <f>'TableC1(Lm)'!B139+'TableC3(f)'!B139</f>
        <v>41313.195</v>
      </c>
      <c r="C139" s="123">
        <f>'TableC1(Lm)'!C139+'TableC3(f)'!C139</f>
        <v>6258.8369999999995</v>
      </c>
      <c r="D139" s="123">
        <f>'TableC1(Lm)'!D139+'TableC3(f)'!D139</f>
        <v>6107.018</v>
      </c>
      <c r="E139" s="123">
        <f>'TableC1(Lm)'!E139+'TableC3(f)'!E139</f>
        <v>6308.635</v>
      </c>
      <c r="F139" s="123">
        <f>'TableC1(Lm)'!F139+'TableC3(f)'!F139</f>
        <v>5048.034</v>
      </c>
      <c r="G139" s="123">
        <f>'TableC1(Lm)'!G139+'TableC3(f)'!G139</f>
        <v>6109.2919999999995</v>
      </c>
      <c r="H139" s="123">
        <f>'TableC1(Lm)'!H139+'TableC3(f)'!H139</f>
        <v>4765.219999999999</v>
      </c>
      <c r="I139" s="123">
        <f>'TableC1(Lm)'!I139+'TableC3(f)'!I139</f>
        <v>3764.515</v>
      </c>
      <c r="J139" s="123">
        <f>'TableC1(Lm)'!J139+'TableC3(f)'!J139</f>
        <v>2312.779</v>
      </c>
      <c r="K139" s="61">
        <f>'TableC1(Lm)'!K139+'TableC3(f)'!K139</f>
        <v>638.865</v>
      </c>
      <c r="L139" s="6"/>
      <c r="M139" s="6"/>
      <c r="N139" s="6"/>
      <c r="O139" s="6"/>
      <c r="P139" s="6"/>
    </row>
    <row r="140" spans="1:16" ht="15.75">
      <c r="A140" s="147">
        <v>1950</v>
      </c>
      <c r="B140" s="136">
        <f>'TableC1(Lm)'!B140+'TableC3(f)'!B140</f>
        <v>41647.257999999994</v>
      </c>
      <c r="C140" s="136">
        <f>'TableC1(Lm)'!C140+'TableC3(f)'!C140</f>
        <v>6521.504</v>
      </c>
      <c r="D140" s="136">
        <f>'TableC1(Lm)'!D140+'TableC3(f)'!D140</f>
        <v>6034.093</v>
      </c>
      <c r="E140" s="136">
        <f>'TableC1(Lm)'!E140+'TableC3(f)'!E140</f>
        <v>6516.021000000001</v>
      </c>
      <c r="F140" s="136">
        <f>'TableC1(Lm)'!F140+'TableC3(f)'!F140</f>
        <v>4838.8</v>
      </c>
      <c r="G140" s="136">
        <f>'TableC1(Lm)'!G140+'TableC3(f)'!G140</f>
        <v>6120.972</v>
      </c>
      <c r="H140" s="136">
        <f>'TableC1(Lm)'!H140+'TableC3(f)'!H140</f>
        <v>4852.093</v>
      </c>
      <c r="I140" s="136">
        <f>'TableC1(Lm)'!I140+'TableC3(f)'!I140</f>
        <v>3777.809</v>
      </c>
      <c r="J140" s="136">
        <f>'TableC1(Lm)'!J140+'TableC3(f)'!J140</f>
        <v>2336.098</v>
      </c>
      <c r="K140" s="217">
        <f>'TableC1(Lm)'!K140+'TableC3(f)'!K140</f>
        <v>649.8679999999999</v>
      </c>
      <c r="L140" s="6"/>
      <c r="M140" s="6"/>
      <c r="N140" s="6"/>
      <c r="O140" s="6"/>
      <c r="P140" s="6"/>
    </row>
    <row r="141" spans="1:16" ht="15.75">
      <c r="A141" s="45">
        <v>1951</v>
      </c>
      <c r="B141" s="123">
        <f>'TableC1(Lm)'!B141+'TableC3(f)'!B141</f>
        <v>42010.088</v>
      </c>
      <c r="C141" s="123">
        <f>'TableC1(Lm)'!C141+'TableC3(f)'!C141</f>
        <v>6829.981</v>
      </c>
      <c r="D141" s="123">
        <f>'TableC1(Lm)'!D141+'TableC3(f)'!D141</f>
        <v>5880.516</v>
      </c>
      <c r="E141" s="123">
        <f>'TableC1(Lm)'!E141+'TableC3(f)'!E141</f>
        <v>6486.794</v>
      </c>
      <c r="F141" s="123">
        <f>'TableC1(Lm)'!F141+'TableC3(f)'!F141</f>
        <v>4905.381</v>
      </c>
      <c r="G141" s="123">
        <f>'TableC1(Lm)'!G141+'TableC3(f)'!G141</f>
        <v>6125.117</v>
      </c>
      <c r="H141" s="123">
        <f>'TableC1(Lm)'!H141+'TableC3(f)'!H141</f>
        <v>4965.848</v>
      </c>
      <c r="I141" s="123">
        <f>'TableC1(Lm)'!I141+'TableC3(f)'!I141</f>
        <v>3785.402</v>
      </c>
      <c r="J141" s="123">
        <f>'TableC1(Lm)'!J141+'TableC3(f)'!J141</f>
        <v>2357.7690000000002</v>
      </c>
      <c r="K141" s="61">
        <f>'TableC1(Lm)'!K141+'TableC3(f)'!K141</f>
        <v>673.28</v>
      </c>
      <c r="L141" s="6"/>
      <c r="M141" s="6"/>
      <c r="N141" s="6"/>
      <c r="O141" s="6"/>
      <c r="P141" s="6"/>
    </row>
    <row r="142" spans="1:16" ht="15.75">
      <c r="A142" s="45">
        <v>1952</v>
      </c>
      <c r="B142" s="123">
        <f>'TableC1(Lm)'!B142+'TableC3(f)'!B142</f>
        <v>42300.981</v>
      </c>
      <c r="C142" s="123">
        <f>'TableC1(Lm)'!C142+'TableC3(f)'!C142</f>
        <v>7135.1720000000005</v>
      </c>
      <c r="D142" s="123">
        <f>'TableC1(Lm)'!D142+'TableC3(f)'!D142</f>
        <v>5718.82</v>
      </c>
      <c r="E142" s="123">
        <f>'TableC1(Lm)'!E142+'TableC3(f)'!E142</f>
        <v>6445.147</v>
      </c>
      <c r="F142" s="123">
        <f>'TableC1(Lm)'!F142+'TableC3(f)'!F142</f>
        <v>4994.442999999999</v>
      </c>
      <c r="G142" s="123">
        <f>'TableC1(Lm)'!G142+'TableC3(f)'!G142</f>
        <v>6071.159</v>
      </c>
      <c r="H142" s="123">
        <f>'TableC1(Lm)'!H142+'TableC3(f)'!H142</f>
        <v>5081.278</v>
      </c>
      <c r="I142" s="123">
        <f>'TableC1(Lm)'!I142+'TableC3(f)'!I142</f>
        <v>3793.9930000000004</v>
      </c>
      <c r="J142" s="123">
        <f>'TableC1(Lm)'!J142+'TableC3(f)'!J142</f>
        <v>2390.567</v>
      </c>
      <c r="K142" s="61">
        <f>'TableC1(Lm)'!K142+'TableC3(f)'!K142</f>
        <v>670.402</v>
      </c>
      <c r="L142" s="6"/>
      <c r="M142" s="6"/>
      <c r="N142" s="6"/>
      <c r="O142" s="6"/>
      <c r="P142" s="6"/>
    </row>
    <row r="143" spans="1:16" ht="15.75">
      <c r="A143" s="45">
        <v>1953</v>
      </c>
      <c r="B143" s="123">
        <f>'TableC1(Lm)'!B143+'TableC3(f)'!B143</f>
        <v>42618.35400000001</v>
      </c>
      <c r="C143" s="123">
        <f>'TableC1(Lm)'!C143+'TableC3(f)'!C143</f>
        <v>7385.615</v>
      </c>
      <c r="D143" s="123">
        <f>'TableC1(Lm)'!D143+'TableC3(f)'!D143</f>
        <v>5614.862</v>
      </c>
      <c r="E143" s="123">
        <f>'TableC1(Lm)'!E143+'TableC3(f)'!E143</f>
        <v>6427.664000000001</v>
      </c>
      <c r="F143" s="123">
        <f>'TableC1(Lm)'!F143+'TableC3(f)'!F143</f>
        <v>5021.332</v>
      </c>
      <c r="G143" s="123">
        <f>'TableC1(Lm)'!G143+'TableC3(f)'!G143</f>
        <v>6044.621</v>
      </c>
      <c r="H143" s="123">
        <f>'TableC1(Lm)'!H143+'TableC3(f)'!H143</f>
        <v>5209.103</v>
      </c>
      <c r="I143" s="123">
        <f>'TableC1(Lm)'!I143+'TableC3(f)'!I143</f>
        <v>3798.251</v>
      </c>
      <c r="J143" s="123">
        <f>'TableC1(Lm)'!J143+'TableC3(f)'!J143</f>
        <v>2409.783</v>
      </c>
      <c r="K143" s="61">
        <f>'TableC1(Lm)'!K143+'TableC3(f)'!K143</f>
        <v>707.123</v>
      </c>
      <c r="L143" s="6"/>
      <c r="M143" s="6"/>
      <c r="N143" s="6"/>
      <c r="O143" s="6"/>
      <c r="P143" s="6"/>
    </row>
    <row r="144" spans="1:16" ht="15.75">
      <c r="A144" s="45">
        <v>1954</v>
      </c>
      <c r="B144" s="123">
        <f>'TableC1(Lm)'!B144+'TableC3(f)'!B144</f>
        <v>42885.138</v>
      </c>
      <c r="C144" s="123">
        <f>'TableC1(Lm)'!C144+'TableC3(f)'!C144</f>
        <v>7578.402</v>
      </c>
      <c r="D144" s="123">
        <f>'TableC1(Lm)'!D144+'TableC3(f)'!D144</f>
        <v>5586.684</v>
      </c>
      <c r="E144" s="123">
        <f>'TableC1(Lm)'!E144+'TableC3(f)'!E144</f>
        <v>6384.027</v>
      </c>
      <c r="F144" s="123">
        <f>'TableC1(Lm)'!F144+'TableC3(f)'!F144</f>
        <v>5052.213</v>
      </c>
      <c r="G144" s="123">
        <f>'TableC1(Lm)'!G144+'TableC3(f)'!G144</f>
        <v>6019.338</v>
      </c>
      <c r="H144" s="123">
        <f>'TableC1(Lm)'!H144+'TableC3(f)'!H144</f>
        <v>5301.8330000000005</v>
      </c>
      <c r="I144" s="123">
        <f>'TableC1(Lm)'!I144+'TableC3(f)'!I144</f>
        <v>3822.581</v>
      </c>
      <c r="J144" s="123">
        <f>'TableC1(Lm)'!J144+'TableC3(f)'!J144</f>
        <v>2415.721</v>
      </c>
      <c r="K144" s="61">
        <f>'TableC1(Lm)'!K144+'TableC3(f)'!K144</f>
        <v>724.339</v>
      </c>
      <c r="L144" s="6"/>
      <c r="M144" s="6"/>
      <c r="N144" s="6"/>
      <c r="O144" s="6"/>
      <c r="P144" s="6"/>
    </row>
    <row r="145" spans="1:16" ht="15.75">
      <c r="A145" s="45">
        <v>1955</v>
      </c>
      <c r="B145" s="123">
        <f>'TableC1(Lm)'!B145+'TableC3(f)'!B145</f>
        <v>43227.871999999996</v>
      </c>
      <c r="C145" s="123">
        <f>'TableC1(Lm)'!C145+'TableC3(f)'!C145</f>
        <v>7785.353999999999</v>
      </c>
      <c r="D145" s="123">
        <f>'TableC1(Lm)'!D145+'TableC3(f)'!D145</f>
        <v>5557.896</v>
      </c>
      <c r="E145" s="123">
        <f>'TableC1(Lm)'!E145+'TableC3(f)'!E145</f>
        <v>6360.5689999999995</v>
      </c>
      <c r="F145" s="123">
        <f>'TableC1(Lm)'!F145+'TableC3(f)'!F145</f>
        <v>5096.43</v>
      </c>
      <c r="G145" s="123">
        <f>'TableC1(Lm)'!G145+'TableC3(f)'!G145</f>
        <v>5984.896000000001</v>
      </c>
      <c r="H145" s="123">
        <f>'TableC1(Lm)'!H145+'TableC3(f)'!H145</f>
        <v>5403.34</v>
      </c>
      <c r="I145" s="123">
        <f>'TableC1(Lm)'!I145+'TableC3(f)'!I145</f>
        <v>3839.972</v>
      </c>
      <c r="J145" s="123">
        <f>'TableC1(Lm)'!J145+'TableC3(f)'!J145</f>
        <v>2441.615</v>
      </c>
      <c r="K145" s="61">
        <f>'TableC1(Lm)'!K145+'TableC3(f)'!K145</f>
        <v>757.8</v>
      </c>
      <c r="L145" s="6"/>
      <c r="M145" s="6"/>
      <c r="N145" s="6"/>
      <c r="O145" s="6"/>
      <c r="P145" s="6"/>
    </row>
    <row r="146" spans="1:16" ht="15.75">
      <c r="A146" s="45">
        <v>1956</v>
      </c>
      <c r="B146" s="123">
        <f>'TableC1(Lm)'!B146+'TableC3(f)'!B146</f>
        <v>43627.467000000004</v>
      </c>
      <c r="C146" s="123">
        <f>'TableC1(Lm)'!C146+'TableC3(f)'!C146</f>
        <v>7990.573</v>
      </c>
      <c r="D146" s="123">
        <f>'TableC1(Lm)'!D146+'TableC3(f)'!D146</f>
        <v>5580.375</v>
      </c>
      <c r="E146" s="123">
        <f>'TableC1(Lm)'!E146+'TableC3(f)'!E146</f>
        <v>6318.785</v>
      </c>
      <c r="F146" s="123">
        <f>'TableC1(Lm)'!F146+'TableC3(f)'!F146</f>
        <v>5364.609</v>
      </c>
      <c r="G146" s="123">
        <f>'TableC1(Lm)'!G146+'TableC3(f)'!G146</f>
        <v>5757.018</v>
      </c>
      <c r="H146" s="123">
        <f>'TableC1(Lm)'!H146+'TableC3(f)'!H146</f>
        <v>5510.602000000001</v>
      </c>
      <c r="I146" s="123">
        <f>'TableC1(Lm)'!I146+'TableC3(f)'!I146</f>
        <v>3852.4710000000005</v>
      </c>
      <c r="J146" s="123">
        <f>'TableC1(Lm)'!J146+'TableC3(f)'!J146</f>
        <v>2463.368</v>
      </c>
      <c r="K146" s="61">
        <f>'TableC1(Lm)'!K146+'TableC3(f)'!K146</f>
        <v>789.6659999999999</v>
      </c>
      <c r="L146" s="6"/>
      <c r="M146" s="6"/>
      <c r="N146" s="6"/>
      <c r="O146" s="6"/>
      <c r="P146" s="6"/>
    </row>
    <row r="147" spans="1:16" ht="15.75">
      <c r="A147" s="45">
        <v>1957</v>
      </c>
      <c r="B147" s="123">
        <f>'TableC1(Lm)'!B147+'TableC3(f)'!B147</f>
        <v>44058.683</v>
      </c>
      <c r="C147" s="123">
        <f>'TableC1(Lm)'!C147+'TableC3(f)'!C147</f>
        <v>8015.638</v>
      </c>
      <c r="D147" s="123">
        <f>'TableC1(Lm)'!D147+'TableC3(f)'!D147</f>
        <v>5810.248</v>
      </c>
      <c r="E147" s="123">
        <f>'TableC1(Lm)'!E147+'TableC3(f)'!E147</f>
        <v>6284.697</v>
      </c>
      <c r="F147" s="123">
        <f>'TableC1(Lm)'!F147+'TableC3(f)'!F147</f>
        <v>5714.289000000001</v>
      </c>
      <c r="G147" s="123">
        <f>'TableC1(Lm)'!G147+'TableC3(f)'!G147</f>
        <v>5459.751</v>
      </c>
      <c r="H147" s="123">
        <f>'TableC1(Lm)'!H147+'TableC3(f)'!H147</f>
        <v>5572.308</v>
      </c>
      <c r="I147" s="123">
        <f>'TableC1(Lm)'!I147+'TableC3(f)'!I147</f>
        <v>3915.904</v>
      </c>
      <c r="J147" s="123">
        <f>'TableC1(Lm)'!J147+'TableC3(f)'!J147</f>
        <v>2470.84</v>
      </c>
      <c r="K147" s="61">
        <f>'TableC1(Lm)'!K147+'TableC3(f)'!K147</f>
        <v>815.0079999999999</v>
      </c>
      <c r="L147" s="6"/>
      <c r="M147" s="6"/>
      <c r="N147" s="6"/>
      <c r="O147" s="6"/>
      <c r="P147" s="6"/>
    </row>
    <row r="148" spans="1:16" ht="15.75">
      <c r="A148" s="45">
        <v>1958</v>
      </c>
      <c r="B148" s="123">
        <f>'TableC1(Lm)'!B148+'TableC3(f)'!B148</f>
        <v>44563.043000000005</v>
      </c>
      <c r="C148" s="123">
        <f>'TableC1(Lm)'!C148+'TableC3(f)'!C148</f>
        <v>8033.249</v>
      </c>
      <c r="D148" s="123">
        <f>'TableC1(Lm)'!D148+'TableC3(f)'!D148</f>
        <v>6088.192999999999</v>
      </c>
      <c r="E148" s="123">
        <f>'TableC1(Lm)'!E148+'TableC3(f)'!E148</f>
        <v>6257.2970000000005</v>
      </c>
      <c r="F148" s="123">
        <f>'TableC1(Lm)'!F148+'TableC3(f)'!F148</f>
        <v>6047.37</v>
      </c>
      <c r="G148" s="123">
        <f>'TableC1(Lm)'!G148+'TableC3(f)'!G148</f>
        <v>5196.355</v>
      </c>
      <c r="H148" s="123">
        <f>'TableC1(Lm)'!H148+'TableC3(f)'!H148</f>
        <v>5621.816000000001</v>
      </c>
      <c r="I148" s="123">
        <f>'TableC1(Lm)'!I148+'TableC3(f)'!I148</f>
        <v>3980.4210000000003</v>
      </c>
      <c r="J148" s="123">
        <f>'TableC1(Lm)'!J148+'TableC3(f)'!J148</f>
        <v>2493.907</v>
      </c>
      <c r="K148" s="61">
        <f>'TableC1(Lm)'!K148+'TableC3(f)'!K148</f>
        <v>844.435</v>
      </c>
      <c r="L148" s="6"/>
      <c r="M148" s="6"/>
      <c r="N148" s="6"/>
      <c r="O148" s="6"/>
      <c r="P148" s="6"/>
    </row>
    <row r="149" spans="1:16" ht="15.75">
      <c r="A149" s="149">
        <v>1959</v>
      </c>
      <c r="B149" s="143">
        <f>'TableC1(Lm)'!B149+'TableC3(f)'!B149</f>
        <v>45014.662</v>
      </c>
      <c r="C149" s="143">
        <f>'TableC1(Lm)'!C149+'TableC3(f)'!C149</f>
        <v>8019.0560000000005</v>
      </c>
      <c r="D149" s="143">
        <f>'TableC1(Lm)'!D149+'TableC3(f)'!D149</f>
        <v>6367.619000000001</v>
      </c>
      <c r="E149" s="143">
        <f>'TableC1(Lm)'!E149+'TableC3(f)'!E149</f>
        <v>6199.394</v>
      </c>
      <c r="F149" s="143">
        <f>'TableC1(Lm)'!F149+'TableC3(f)'!F149</f>
        <v>6333.875</v>
      </c>
      <c r="G149" s="143">
        <f>'TableC1(Lm)'!G149+'TableC3(f)'!G149</f>
        <v>4960.772999999999</v>
      </c>
      <c r="H149" s="143">
        <f>'TableC1(Lm)'!H149+'TableC3(f)'!H149</f>
        <v>5678.986999999999</v>
      </c>
      <c r="I149" s="143">
        <f>'TableC1(Lm)'!I149+'TableC3(f)'!I149</f>
        <v>4055.598</v>
      </c>
      <c r="J149" s="143">
        <f>'TableC1(Lm)'!J149+'TableC3(f)'!J149</f>
        <v>2524.868</v>
      </c>
      <c r="K149" s="218">
        <f>'TableC1(Lm)'!K149+'TableC3(f)'!K149</f>
        <v>874.492</v>
      </c>
      <c r="L149" s="6"/>
      <c r="M149" s="6"/>
      <c r="N149" s="6"/>
      <c r="O149" s="6"/>
      <c r="P149" s="6"/>
    </row>
    <row r="150" spans="1:16" ht="15.75">
      <c r="A150" s="45">
        <v>1960</v>
      </c>
      <c r="B150" s="123">
        <f>'TableC1(Lm)'!B150+'TableC3(f)'!B150</f>
        <v>45464.797</v>
      </c>
      <c r="C150" s="123">
        <f>'TableC1(Lm)'!C150+'TableC3(f)'!C150</f>
        <v>8017.072</v>
      </c>
      <c r="D150" s="123">
        <f>'TableC1(Lm)'!D150+'TableC3(f)'!D150</f>
        <v>6647.782999999999</v>
      </c>
      <c r="E150" s="123">
        <f>'TableC1(Lm)'!E150+'TableC3(f)'!E150</f>
        <v>6145.308</v>
      </c>
      <c r="F150" s="123">
        <f>'TableC1(Lm)'!F150+'TableC3(f)'!F150</f>
        <v>6566.918</v>
      </c>
      <c r="G150" s="123">
        <f>'TableC1(Lm)'!G150+'TableC3(f)'!G150</f>
        <v>4775.754</v>
      </c>
      <c r="H150" s="123">
        <f>'TableC1(Lm)'!H150+'TableC3(f)'!H150</f>
        <v>5707.895</v>
      </c>
      <c r="I150" s="123">
        <f>'TableC1(Lm)'!I150+'TableC3(f)'!I150</f>
        <v>4144.5470000000005</v>
      </c>
      <c r="J150" s="123">
        <f>'TableC1(Lm)'!J150+'TableC3(f)'!J150</f>
        <v>2556.743</v>
      </c>
      <c r="K150" s="61">
        <f>'TableC1(Lm)'!K150+'TableC3(f)'!K150</f>
        <v>902.777</v>
      </c>
      <c r="L150" s="6"/>
      <c r="M150" s="6"/>
      <c r="N150" s="6"/>
      <c r="O150" s="6"/>
      <c r="P150" s="6"/>
    </row>
    <row r="151" spans="1:16" ht="15.75">
      <c r="A151" s="45">
        <v>1961</v>
      </c>
      <c r="B151" s="123">
        <f>'TableC1(Lm)'!B151+'TableC3(f)'!B151</f>
        <v>45903.656</v>
      </c>
      <c r="C151" s="123">
        <f>'TableC1(Lm)'!C151+'TableC3(f)'!C151</f>
        <v>8012.79</v>
      </c>
      <c r="D151" s="123">
        <f>'TableC1(Lm)'!D151+'TableC3(f)'!D151</f>
        <v>6978.245</v>
      </c>
      <c r="E151" s="123">
        <f>'TableC1(Lm)'!E151+'TableC3(f)'!E151</f>
        <v>6008.984</v>
      </c>
      <c r="F151" s="123">
        <f>'TableC1(Lm)'!F151+'TableC3(f)'!F151</f>
        <v>6561.638</v>
      </c>
      <c r="G151" s="123">
        <f>'TableC1(Lm)'!G151+'TableC3(f)'!G151</f>
        <v>4863.726</v>
      </c>
      <c r="H151" s="123">
        <f>'TableC1(Lm)'!H151+'TableC3(f)'!H151</f>
        <v>5731.7919999999995</v>
      </c>
      <c r="I151" s="123">
        <f>'TableC1(Lm)'!I151+'TableC3(f)'!I151</f>
        <v>4250.244000000001</v>
      </c>
      <c r="J151" s="123">
        <f>'TableC1(Lm)'!J151+'TableC3(f)'!J151</f>
        <v>2572.7740000000003</v>
      </c>
      <c r="K151" s="61">
        <f>'TableC1(Lm)'!K151+'TableC3(f)'!K151</f>
        <v>923.463</v>
      </c>
      <c r="L151" s="6"/>
      <c r="M151" s="6"/>
      <c r="N151" s="6"/>
      <c r="O151" s="6"/>
      <c r="P151" s="6"/>
    </row>
    <row r="152" spans="1:16" ht="15.75">
      <c r="A152" s="45">
        <v>1962</v>
      </c>
      <c r="B152" s="123">
        <f>'TableC1(Lm)'!B152+'TableC3(f)'!B152</f>
        <v>46422</v>
      </c>
      <c r="C152" s="123">
        <f>'TableC1(Lm)'!C152+'TableC3(f)'!C152</f>
        <v>8067.107</v>
      </c>
      <c r="D152" s="123">
        <f>'TableC1(Lm)'!D152+'TableC3(f)'!D152</f>
        <v>7314.651</v>
      </c>
      <c r="E152" s="123">
        <f>'TableC1(Lm)'!E152+'TableC3(f)'!E152</f>
        <v>5869.96</v>
      </c>
      <c r="F152" s="123">
        <f>'TableC1(Lm)'!F152+'TableC3(f)'!F152</f>
        <v>6560.544</v>
      </c>
      <c r="G152" s="123">
        <f>'TableC1(Lm)'!G152+'TableC3(f)'!G152</f>
        <v>4974.227</v>
      </c>
      <c r="H152" s="123">
        <f>'TableC1(Lm)'!H152+'TableC3(f)'!H152</f>
        <v>5703.803</v>
      </c>
      <c r="I152" s="123">
        <f>'TableC1(Lm)'!I152+'TableC3(f)'!I152</f>
        <v>4369.496</v>
      </c>
      <c r="J152" s="123">
        <f>'TableC1(Lm)'!J152+'TableC3(f)'!J152</f>
        <v>2604.224</v>
      </c>
      <c r="K152" s="61">
        <f>'TableC1(Lm)'!K152+'TableC3(f)'!K152</f>
        <v>957.988</v>
      </c>
      <c r="L152" s="6"/>
      <c r="M152" s="6"/>
      <c r="N152" s="6"/>
      <c r="O152" s="6"/>
      <c r="P152" s="6"/>
    </row>
    <row r="153" spans="1:16" ht="15.75">
      <c r="A153" s="45">
        <v>1963</v>
      </c>
      <c r="B153" s="123">
        <f>'TableC1(Lm)'!B153+'TableC3(f)'!B153</f>
        <v>47573.406</v>
      </c>
      <c r="C153" s="123">
        <f>'TableC1(Lm)'!C153+'TableC3(f)'!C153</f>
        <v>8186.735999999999</v>
      </c>
      <c r="D153" s="123">
        <f>'TableC1(Lm)'!D153+'TableC3(f)'!D153</f>
        <v>7717.6810000000005</v>
      </c>
      <c r="E153" s="123">
        <f>'TableC1(Lm)'!E153+'TableC3(f)'!E153</f>
        <v>5932.657</v>
      </c>
      <c r="F153" s="123">
        <f>'TableC1(Lm)'!F153+'TableC3(f)'!F153</f>
        <v>6689.809</v>
      </c>
      <c r="G153" s="123">
        <f>'TableC1(Lm)'!G153+'TableC3(f)'!G153</f>
        <v>5100.153</v>
      </c>
      <c r="H153" s="123">
        <f>'TableC1(Lm)'!H153+'TableC3(f)'!H153</f>
        <v>5777.276</v>
      </c>
      <c r="I153" s="123">
        <f>'TableC1(Lm)'!I153+'TableC3(f)'!I153</f>
        <v>4542.56</v>
      </c>
      <c r="J153" s="123">
        <f>'TableC1(Lm)'!J153+'TableC3(f)'!J153</f>
        <v>2642.327</v>
      </c>
      <c r="K153" s="61">
        <f>'TableC1(Lm)'!K153+'TableC3(f)'!K153</f>
        <v>984.207</v>
      </c>
      <c r="L153" s="6"/>
      <c r="M153" s="6"/>
      <c r="N153" s="6"/>
      <c r="O153" s="6"/>
      <c r="P153" s="6"/>
    </row>
    <row r="154" spans="1:16" ht="15.75">
      <c r="A154" s="45">
        <v>1964</v>
      </c>
      <c r="B154" s="123">
        <f>'TableC1(Lm)'!B154+'TableC3(f)'!B154</f>
        <v>48059.028999999995</v>
      </c>
      <c r="C154" s="123">
        <f>'TableC1(Lm)'!C154+'TableC3(f)'!C154</f>
        <v>8261.565</v>
      </c>
      <c r="D154" s="123">
        <f>'TableC1(Lm)'!D154+'TableC3(f)'!D154</f>
        <v>7949.838</v>
      </c>
      <c r="E154" s="123">
        <f>'TableC1(Lm)'!E154+'TableC3(f)'!E154</f>
        <v>5934.184</v>
      </c>
      <c r="F154" s="123">
        <f>'TableC1(Lm)'!F154+'TableC3(f)'!F154</f>
        <v>6688.965</v>
      </c>
      <c r="G154" s="123">
        <f>'TableC1(Lm)'!G154+'TableC3(f)'!G154</f>
        <v>5151.518</v>
      </c>
      <c r="H154" s="123">
        <f>'TableC1(Lm)'!H154+'TableC3(f)'!H154</f>
        <v>5771.976000000001</v>
      </c>
      <c r="I154" s="123">
        <f>'TableC1(Lm)'!I154+'TableC3(f)'!I154</f>
        <v>4632.059</v>
      </c>
      <c r="J154" s="123">
        <f>'TableC1(Lm)'!J154+'TableC3(f)'!J154</f>
        <v>2674.297</v>
      </c>
      <c r="K154" s="61">
        <f>'TableC1(Lm)'!K154+'TableC3(f)'!K154</f>
        <v>994.627</v>
      </c>
      <c r="L154" s="6"/>
      <c r="M154" s="6"/>
      <c r="N154" s="6"/>
      <c r="O154" s="6"/>
      <c r="P154" s="6"/>
    </row>
    <row r="155" spans="1:16" ht="15.75">
      <c r="A155" s="45">
        <v>1965</v>
      </c>
      <c r="B155" s="123">
        <f>'TableC1(Lm)'!B155+'TableC3(f)'!B155</f>
        <v>48561.8</v>
      </c>
      <c r="C155" s="123">
        <f>'TableC1(Lm)'!C155+'TableC3(f)'!C155</f>
        <v>8325.48</v>
      </c>
      <c r="D155" s="123">
        <f>'TableC1(Lm)'!D155+'TableC3(f)'!D155</f>
        <v>8185.789</v>
      </c>
      <c r="E155" s="123">
        <f>'TableC1(Lm)'!E155+'TableC3(f)'!E155</f>
        <v>5923.9310000000005</v>
      </c>
      <c r="F155" s="123">
        <f>'TableC1(Lm)'!F155+'TableC3(f)'!F155</f>
        <v>6693.846</v>
      </c>
      <c r="G155" s="123">
        <f>'TableC1(Lm)'!G155+'TableC3(f)'!G155</f>
        <v>5210.92</v>
      </c>
      <c r="H155" s="123">
        <f>'TableC1(Lm)'!H155+'TableC3(f)'!H155</f>
        <v>5756.484</v>
      </c>
      <c r="I155" s="123">
        <f>'TableC1(Lm)'!I155+'TableC3(f)'!I155</f>
        <v>4726.1900000000005</v>
      </c>
      <c r="J155" s="123">
        <f>'TableC1(Lm)'!J155+'TableC3(f)'!J155</f>
        <v>2712.443</v>
      </c>
      <c r="K155" s="61">
        <f>'TableC1(Lm)'!K155+'TableC3(f)'!K155</f>
        <v>1026.717</v>
      </c>
      <c r="L155" s="6"/>
      <c r="M155" s="6"/>
      <c r="N155" s="6"/>
      <c r="O155" s="6"/>
      <c r="P155" s="6"/>
    </row>
    <row r="156" spans="1:16" ht="15.75">
      <c r="A156" s="45">
        <v>1966</v>
      </c>
      <c r="B156" s="123">
        <f>'TableC1(Lm)'!B156+'TableC3(f)'!B156</f>
        <v>48953.792</v>
      </c>
      <c r="C156" s="123">
        <f>'TableC1(Lm)'!C156+'TableC3(f)'!C156</f>
        <v>8364.169</v>
      </c>
      <c r="D156" s="123">
        <f>'TableC1(Lm)'!D156+'TableC3(f)'!D156</f>
        <v>8394.403</v>
      </c>
      <c r="E156" s="123">
        <f>'TableC1(Lm)'!E156+'TableC3(f)'!E156</f>
        <v>5932.782999999999</v>
      </c>
      <c r="F156" s="123">
        <f>'TableC1(Lm)'!F156+'TableC3(f)'!F156</f>
        <v>6643.332</v>
      </c>
      <c r="G156" s="123">
        <f>'TableC1(Lm)'!G156+'TableC3(f)'!G156</f>
        <v>5471.613</v>
      </c>
      <c r="H156" s="123">
        <f>'TableC1(Lm)'!H156+'TableC3(f)'!H156</f>
        <v>5545.272</v>
      </c>
      <c r="I156" s="123">
        <f>'TableC1(Lm)'!I156+'TableC3(f)'!I156</f>
        <v>4816.36</v>
      </c>
      <c r="J156" s="123">
        <f>'TableC1(Lm)'!J156+'TableC3(f)'!J156</f>
        <v>2734.8360000000002</v>
      </c>
      <c r="K156" s="61">
        <f>'TableC1(Lm)'!K156+'TableC3(f)'!K156</f>
        <v>1051.024</v>
      </c>
      <c r="L156" s="6"/>
      <c r="M156" s="6"/>
      <c r="N156" s="6"/>
      <c r="O156" s="6"/>
      <c r="P156" s="6"/>
    </row>
    <row r="157" spans="1:16" ht="15.75">
      <c r="A157" s="45">
        <v>1967</v>
      </c>
      <c r="B157" s="123">
        <f>'TableC1(Lm)'!B157+'TableC3(f)'!B157</f>
        <v>49373.537</v>
      </c>
      <c r="C157" s="123">
        <f>'TableC1(Lm)'!C157+'TableC3(f)'!C157</f>
        <v>8403.506000000001</v>
      </c>
      <c r="D157" s="123">
        <f>'TableC1(Lm)'!D157+'TableC3(f)'!D157</f>
        <v>8410.358</v>
      </c>
      <c r="E157" s="123">
        <f>'TableC1(Lm)'!E157+'TableC3(f)'!E157</f>
        <v>6140.846</v>
      </c>
      <c r="F157" s="123">
        <f>'TableC1(Lm)'!F157+'TableC3(f)'!F157</f>
        <v>6596.0650000000005</v>
      </c>
      <c r="G157" s="123">
        <f>'TableC1(Lm)'!G157+'TableC3(f)'!G157</f>
        <v>5811.2080000000005</v>
      </c>
      <c r="H157" s="123">
        <f>'TableC1(Lm)'!H157+'TableC3(f)'!H157</f>
        <v>5259.013</v>
      </c>
      <c r="I157" s="123">
        <f>'TableC1(Lm)'!I157+'TableC3(f)'!I157</f>
        <v>4869.526</v>
      </c>
      <c r="J157" s="123">
        <f>'TableC1(Lm)'!J157+'TableC3(f)'!J157</f>
        <v>2803.022</v>
      </c>
      <c r="K157" s="61">
        <f>'TableC1(Lm)'!K157+'TableC3(f)'!K157</f>
        <v>1079.993</v>
      </c>
      <c r="L157" s="6"/>
      <c r="M157" s="6"/>
      <c r="N157" s="6"/>
      <c r="O157" s="6"/>
      <c r="P157" s="6"/>
    </row>
    <row r="158" spans="1:16" ht="15.75">
      <c r="A158" s="45">
        <v>1968</v>
      </c>
      <c r="B158" s="123">
        <f>'TableC1(Lm)'!B158+'TableC3(f)'!B158</f>
        <v>49723.072</v>
      </c>
      <c r="C158" s="123">
        <f>'TableC1(Lm)'!C158+'TableC3(f)'!C158</f>
        <v>8406.375</v>
      </c>
      <c r="D158" s="123">
        <f>'TableC1(Lm)'!D158+'TableC3(f)'!D158</f>
        <v>8382.571</v>
      </c>
      <c r="E158" s="123">
        <f>'TableC1(Lm)'!E158+'TableC3(f)'!E158</f>
        <v>6396.034</v>
      </c>
      <c r="F158" s="123">
        <f>'TableC1(Lm)'!F158+'TableC3(f)'!F158</f>
        <v>6537.343</v>
      </c>
      <c r="G158" s="123">
        <f>'TableC1(Lm)'!G158+'TableC3(f)'!G158</f>
        <v>6125.813</v>
      </c>
      <c r="H158" s="123">
        <f>'TableC1(Lm)'!H158+'TableC3(f)'!H158</f>
        <v>4998.0869999999995</v>
      </c>
      <c r="I158" s="123">
        <f>'TableC1(Lm)'!I158+'TableC3(f)'!I158</f>
        <v>4905.722</v>
      </c>
      <c r="J158" s="123">
        <f>'TableC1(Lm)'!J158+'TableC3(f)'!J158</f>
        <v>2863.8909999999996</v>
      </c>
      <c r="K158" s="61">
        <f>'TableC1(Lm)'!K158+'TableC3(f)'!K158</f>
        <v>1107.2359999999999</v>
      </c>
      <c r="L158" s="6"/>
      <c r="M158" s="6"/>
      <c r="N158" s="6"/>
      <c r="O158" s="6"/>
      <c r="P158" s="6"/>
    </row>
    <row r="159" spans="1:16" ht="15.75">
      <c r="A159" s="45">
        <v>1969</v>
      </c>
      <c r="B159" s="123">
        <f>'TableC1(Lm)'!B159+'TableC3(f)'!B159</f>
        <v>50107.735</v>
      </c>
      <c r="C159" s="123">
        <f>'TableC1(Lm)'!C159+'TableC3(f)'!C159</f>
        <v>8420.219000000001</v>
      </c>
      <c r="D159" s="123">
        <f>'TableC1(Lm)'!D159+'TableC3(f)'!D159</f>
        <v>8336.876</v>
      </c>
      <c r="E159" s="123">
        <f>'TableC1(Lm)'!E159+'TableC3(f)'!E159</f>
        <v>6685.68</v>
      </c>
      <c r="F159" s="123">
        <f>'TableC1(Lm)'!F159+'TableC3(f)'!F159</f>
        <v>6480.782</v>
      </c>
      <c r="G159" s="123">
        <f>'TableC1(Lm)'!G159+'TableC3(f)'!G159</f>
        <v>6411.418</v>
      </c>
      <c r="H159" s="123">
        <f>'TableC1(Lm)'!H159+'TableC3(f)'!H159</f>
        <v>4767.545</v>
      </c>
      <c r="I159" s="123">
        <f>'TableC1(Lm)'!I159+'TableC3(f)'!I159</f>
        <v>4956.7080000000005</v>
      </c>
      <c r="J159" s="123">
        <f>'TableC1(Lm)'!J159+'TableC3(f)'!J159</f>
        <v>2917.154</v>
      </c>
      <c r="K159" s="61">
        <f>'TableC1(Lm)'!K159+'TableC3(f)'!K159</f>
        <v>1131.353</v>
      </c>
      <c r="L159" s="6"/>
      <c r="M159" s="6"/>
      <c r="N159" s="6"/>
      <c r="O159" s="6"/>
      <c r="P159" s="6"/>
    </row>
    <row r="160" spans="1:16" ht="15.75">
      <c r="A160" s="147">
        <v>1970</v>
      </c>
      <c r="B160" s="136">
        <f>'TableC1(Lm)'!B160+'TableC3(f)'!B160</f>
        <v>50528.219</v>
      </c>
      <c r="C160" s="136">
        <f>'TableC1(Lm)'!C160+'TableC3(f)'!C160</f>
        <v>8420.634</v>
      </c>
      <c r="D160" s="136">
        <f>'TableC1(Lm)'!D160+'TableC3(f)'!D160</f>
        <v>8327.627</v>
      </c>
      <c r="E160" s="136">
        <f>'TableC1(Lm)'!E160+'TableC3(f)'!E160</f>
        <v>6983.606</v>
      </c>
      <c r="F160" s="136">
        <f>'TableC1(Lm)'!F160+'TableC3(f)'!F160</f>
        <v>6445.874</v>
      </c>
      <c r="G160" s="136">
        <f>'TableC1(Lm)'!G160+'TableC3(f)'!G160</f>
        <v>6650.299999999999</v>
      </c>
      <c r="H160" s="136">
        <f>'TableC1(Lm)'!H160+'TableC3(f)'!H160</f>
        <v>4590.514</v>
      </c>
      <c r="I160" s="136">
        <f>'TableC1(Lm)'!I160+'TableC3(f)'!I160</f>
        <v>4979.898</v>
      </c>
      <c r="J160" s="136">
        <f>'TableC1(Lm)'!J160+'TableC3(f)'!J160</f>
        <v>2972.513</v>
      </c>
      <c r="K160" s="217">
        <f>'TableC1(Lm)'!K160+'TableC3(f)'!K160</f>
        <v>1157.2530000000002</v>
      </c>
      <c r="L160" s="6"/>
      <c r="M160" s="6"/>
      <c r="N160" s="6"/>
      <c r="O160" s="6"/>
      <c r="P160" s="6"/>
    </row>
    <row r="161" spans="1:16" ht="15.75">
      <c r="A161" s="45">
        <v>1971</v>
      </c>
      <c r="B161" s="123">
        <f>'TableC1(Lm)'!B161+'TableC3(f)'!B161</f>
        <v>51016.234000000004</v>
      </c>
      <c r="C161" s="123">
        <f>'TableC1(Lm)'!C161+'TableC3(f)'!C161</f>
        <v>8443.986</v>
      </c>
      <c r="D161" s="123">
        <f>'TableC1(Lm)'!D161+'TableC3(f)'!D161</f>
        <v>8327.961</v>
      </c>
      <c r="E161" s="123">
        <f>'TableC1(Lm)'!E161+'TableC3(f)'!E161</f>
        <v>7334.579</v>
      </c>
      <c r="F161" s="123">
        <f>'TableC1(Lm)'!F161+'TableC3(f)'!F161</f>
        <v>6334.821</v>
      </c>
      <c r="G161" s="123">
        <f>'TableC1(Lm)'!G161+'TableC3(f)'!G161</f>
        <v>6652.677</v>
      </c>
      <c r="H161" s="123">
        <f>'TableC1(Lm)'!H161+'TableC3(f)'!H161</f>
        <v>4680.255</v>
      </c>
      <c r="I161" s="123">
        <f>'TableC1(Lm)'!I161+'TableC3(f)'!I161</f>
        <v>5011.802</v>
      </c>
      <c r="J161" s="123">
        <f>'TableC1(Lm)'!J161+'TableC3(f)'!J161</f>
        <v>3050.91</v>
      </c>
      <c r="K161" s="61">
        <f>'TableC1(Lm)'!K161+'TableC3(f)'!K161</f>
        <v>1179.243</v>
      </c>
      <c r="L161" s="6"/>
      <c r="M161" s="6"/>
      <c r="N161" s="6"/>
      <c r="O161" s="6"/>
      <c r="P161" s="6"/>
    </row>
    <row r="162" spans="1:16" ht="15.75">
      <c r="A162" s="45">
        <v>1972</v>
      </c>
      <c r="B162" s="123">
        <f>'TableC1(Lm)'!B162+'TableC3(f)'!B162</f>
        <v>51485.952999999994</v>
      </c>
      <c r="C162" s="123">
        <f>'TableC1(Lm)'!C162+'TableC3(f)'!C162</f>
        <v>8474.404999999999</v>
      </c>
      <c r="D162" s="123">
        <f>'TableC1(Lm)'!D162+'TableC3(f)'!D162</f>
        <v>8376.212</v>
      </c>
      <c r="E162" s="123">
        <f>'TableC1(Lm)'!E162+'TableC3(f)'!E162</f>
        <v>7672.42</v>
      </c>
      <c r="F162" s="123">
        <f>'TableC1(Lm)'!F162+'TableC3(f)'!F162</f>
        <v>6200.700000000001</v>
      </c>
      <c r="G162" s="123">
        <f>'TableC1(Lm)'!G162+'TableC3(f)'!G162</f>
        <v>6646.575000000001</v>
      </c>
      <c r="H162" s="123">
        <f>'TableC1(Lm)'!H162+'TableC3(f)'!H162</f>
        <v>4781.83</v>
      </c>
      <c r="I162" s="123">
        <f>'TableC1(Lm)'!I162+'TableC3(f)'!I162</f>
        <v>4993.124</v>
      </c>
      <c r="J162" s="123">
        <f>'TableC1(Lm)'!J162+'TableC3(f)'!J162</f>
        <v>3138.592</v>
      </c>
      <c r="K162" s="61">
        <f>'TableC1(Lm)'!K162+'TableC3(f)'!K162</f>
        <v>1202.095</v>
      </c>
      <c r="L162" s="6"/>
      <c r="M162" s="6"/>
      <c r="N162" s="6"/>
      <c r="O162" s="6"/>
      <c r="P162" s="6"/>
    </row>
    <row r="163" spans="1:16" ht="15.75">
      <c r="A163" s="45">
        <v>1973</v>
      </c>
      <c r="B163" s="123">
        <f>'TableC1(Lm)'!B163+'TableC3(f)'!B163</f>
        <v>51915.873</v>
      </c>
      <c r="C163" s="123">
        <f>'TableC1(Lm)'!C163+'TableC3(f)'!C163</f>
        <v>8499.408</v>
      </c>
      <c r="D163" s="123">
        <f>'TableC1(Lm)'!D163+'TableC3(f)'!D163</f>
        <v>8402.458</v>
      </c>
      <c r="E163" s="123">
        <f>'TableC1(Lm)'!E163+'TableC3(f)'!E163</f>
        <v>7955.233</v>
      </c>
      <c r="F163" s="123">
        <f>'TableC1(Lm)'!F163+'TableC3(f)'!F163</f>
        <v>6112.232</v>
      </c>
      <c r="G163" s="123">
        <f>'TableC1(Lm)'!G163+'TableC3(f)'!G163</f>
        <v>6653.867</v>
      </c>
      <c r="H163" s="123">
        <f>'TableC1(Lm)'!H163+'TableC3(f)'!H163</f>
        <v>4829.873</v>
      </c>
      <c r="I163" s="123">
        <f>'TableC1(Lm)'!I163+'TableC3(f)'!I163</f>
        <v>5002.257</v>
      </c>
      <c r="J163" s="123">
        <f>'TableC1(Lm)'!J163+'TableC3(f)'!J163</f>
        <v>3232.716</v>
      </c>
      <c r="K163" s="61">
        <f>'TableC1(Lm)'!K163+'TableC3(f)'!K163</f>
        <v>1227.829</v>
      </c>
      <c r="L163" s="6"/>
      <c r="M163" s="6"/>
      <c r="N163" s="6"/>
      <c r="O163" s="6"/>
      <c r="P163" s="6"/>
    </row>
    <row r="164" spans="1:16" ht="15.75">
      <c r="A164" s="45">
        <v>1974</v>
      </c>
      <c r="B164" s="123">
        <f>'TableC1(Lm)'!B164+'TableC3(f)'!B164</f>
        <v>52320.72499999999</v>
      </c>
      <c r="C164" s="123">
        <f>'TableC1(Lm)'!C164+'TableC3(f)'!C164</f>
        <v>8470.508000000002</v>
      </c>
      <c r="D164" s="123">
        <f>'TableC1(Lm)'!D164+'TableC3(f)'!D164</f>
        <v>8471.706999999999</v>
      </c>
      <c r="E164" s="123">
        <f>'TableC1(Lm)'!E164+'TableC3(f)'!E164</f>
        <v>8191.589</v>
      </c>
      <c r="F164" s="123">
        <f>'TableC1(Lm)'!F164+'TableC3(f)'!F164</f>
        <v>6098.866</v>
      </c>
      <c r="G164" s="123">
        <f>'TableC1(Lm)'!G164+'TableC3(f)'!G164</f>
        <v>6635.889</v>
      </c>
      <c r="H164" s="123">
        <f>'TableC1(Lm)'!H164+'TableC3(f)'!H164</f>
        <v>4881.199</v>
      </c>
      <c r="I164" s="123">
        <f>'TableC1(Lm)'!I164+'TableC3(f)'!I164</f>
        <v>5012.093</v>
      </c>
      <c r="J164" s="123">
        <f>'TableC1(Lm)'!J164+'TableC3(f)'!J164</f>
        <v>3303.925</v>
      </c>
      <c r="K164" s="61">
        <f>'TableC1(Lm)'!K164+'TableC3(f)'!K164</f>
        <v>1254.949</v>
      </c>
      <c r="L164" s="6"/>
      <c r="M164" s="6"/>
      <c r="N164" s="6"/>
      <c r="O164" s="6"/>
      <c r="P164" s="6"/>
    </row>
    <row r="165" spans="1:16" ht="15.75">
      <c r="A165" s="45">
        <v>1975</v>
      </c>
      <c r="B165" s="123">
        <f>'TableC1(Lm)'!B165+'TableC3(f)'!B165</f>
        <v>52600</v>
      </c>
      <c r="C165" s="123">
        <f>'TableC1(Lm)'!C165+'TableC3(f)'!C165</f>
        <v>8360.447</v>
      </c>
      <c r="D165" s="123">
        <f>'TableC1(Lm)'!D165+'TableC3(f)'!D165</f>
        <v>8527.617999999999</v>
      </c>
      <c r="E165" s="123">
        <f>'TableC1(Lm)'!E165+'TableC3(f)'!E165</f>
        <v>8416.563</v>
      </c>
      <c r="F165" s="123">
        <f>'TableC1(Lm)'!F165+'TableC3(f)'!F165</f>
        <v>6070.311</v>
      </c>
      <c r="G165" s="123">
        <f>'TableC1(Lm)'!G165+'TableC3(f)'!G165</f>
        <v>6617.5470000000005</v>
      </c>
      <c r="H165" s="123">
        <f>'TableC1(Lm)'!H165+'TableC3(f)'!H165</f>
        <v>4935.207</v>
      </c>
      <c r="I165" s="123">
        <f>'TableC1(Lm)'!I165+'TableC3(f)'!I165</f>
        <v>5010.666</v>
      </c>
      <c r="J165" s="123">
        <f>'TableC1(Lm)'!J165+'TableC3(f)'!J165</f>
        <v>3376.387</v>
      </c>
      <c r="K165" s="61">
        <f>'TableC1(Lm)'!K165+'TableC3(f)'!K165</f>
        <v>1285.254</v>
      </c>
      <c r="L165" s="6"/>
      <c r="M165" s="6"/>
      <c r="N165" s="6"/>
      <c r="O165" s="6"/>
      <c r="P165" s="6"/>
    </row>
    <row r="166" spans="1:16" ht="15.75">
      <c r="A166" s="45">
        <v>1976</v>
      </c>
      <c r="B166" s="123">
        <f>'TableC1(Lm)'!B166+'TableC3(f)'!B166</f>
        <v>52798.338</v>
      </c>
      <c r="C166" s="123">
        <f>'TableC1(Lm)'!C166+'TableC3(f)'!C166</f>
        <v>8250.404</v>
      </c>
      <c r="D166" s="123">
        <f>'TableC1(Lm)'!D166+'TableC3(f)'!D166</f>
        <v>8558.807</v>
      </c>
      <c r="E166" s="123">
        <f>'TableC1(Lm)'!E166+'TableC3(f)'!E166</f>
        <v>8602.968</v>
      </c>
      <c r="F166" s="123">
        <f>'TableC1(Lm)'!F166+'TableC3(f)'!F166</f>
        <v>6075.419</v>
      </c>
      <c r="G166" s="123">
        <f>'TableC1(Lm)'!G166+'TableC3(f)'!G166</f>
        <v>6550.872</v>
      </c>
      <c r="H166" s="123">
        <f>'TableC1(Lm)'!H166+'TableC3(f)'!H166</f>
        <v>5175.751</v>
      </c>
      <c r="I166" s="123">
        <f>'TableC1(Lm)'!I166+'TableC3(f)'!I166</f>
        <v>4831.46</v>
      </c>
      <c r="J166" s="123">
        <f>'TableC1(Lm)'!J166+'TableC3(f)'!J166</f>
        <v>3449.1270000000004</v>
      </c>
      <c r="K166" s="61">
        <f>'TableC1(Lm)'!K166+'TableC3(f)'!K166</f>
        <v>1303.53</v>
      </c>
      <c r="L166" s="6"/>
      <c r="M166" s="6"/>
      <c r="N166" s="6"/>
      <c r="O166" s="6"/>
      <c r="P166" s="6"/>
    </row>
    <row r="167" spans="1:16" ht="15.75">
      <c r="A167" s="45">
        <v>1977</v>
      </c>
      <c r="B167" s="123">
        <f>'TableC1(Lm)'!B167+'TableC3(f)'!B167</f>
        <v>53019.005</v>
      </c>
      <c r="C167" s="123">
        <f>'TableC1(Lm)'!C167+'TableC3(f)'!C167</f>
        <v>8116.8240000000005</v>
      </c>
      <c r="D167" s="123">
        <f>'TableC1(Lm)'!D167+'TableC3(f)'!D167</f>
        <v>8586.762999999999</v>
      </c>
      <c r="E167" s="123">
        <f>'TableC1(Lm)'!E167+'TableC3(f)'!E167</f>
        <v>8605.366999999998</v>
      </c>
      <c r="F167" s="123">
        <f>'TableC1(Lm)'!F167+'TableC3(f)'!F167</f>
        <v>6296.496</v>
      </c>
      <c r="G167" s="123">
        <f>'TableC1(Lm)'!G167+'TableC3(f)'!G167</f>
        <v>6497.262</v>
      </c>
      <c r="H167" s="123">
        <f>'TableC1(Lm)'!H167+'TableC3(f)'!H167</f>
        <v>5492.57</v>
      </c>
      <c r="I167" s="123">
        <f>'TableC1(Lm)'!I167+'TableC3(f)'!I167</f>
        <v>4577.695</v>
      </c>
      <c r="J167" s="123">
        <f>'TableC1(Lm)'!J167+'TableC3(f)'!J167</f>
        <v>3500.558</v>
      </c>
      <c r="K167" s="61">
        <f>'TableC1(Lm)'!K167+'TableC3(f)'!K167</f>
        <v>1345.47</v>
      </c>
      <c r="L167" s="6"/>
      <c r="M167" s="6"/>
      <c r="N167" s="6"/>
      <c r="O167" s="6"/>
      <c r="P167" s="6"/>
    </row>
    <row r="168" spans="1:16" ht="15.75">
      <c r="A168" s="45">
        <v>1978</v>
      </c>
      <c r="B168" s="123">
        <f>'TableC1(Lm)'!B168+'TableC3(f)'!B168</f>
        <v>53271.566000000006</v>
      </c>
      <c r="C168" s="123">
        <f>'TableC1(Lm)'!C168+'TableC3(f)'!C168</f>
        <v>8023.5650000000005</v>
      </c>
      <c r="D168" s="123">
        <f>'TableC1(Lm)'!D168+'TableC3(f)'!D168</f>
        <v>8589.169</v>
      </c>
      <c r="E168" s="123">
        <f>'TableC1(Lm)'!E168+'TableC3(f)'!E168</f>
        <v>8569.988000000001</v>
      </c>
      <c r="F168" s="123">
        <f>'TableC1(Lm)'!F168+'TableC3(f)'!F168</f>
        <v>6562.016</v>
      </c>
      <c r="G168" s="123">
        <f>'TableC1(Lm)'!G168+'TableC3(f)'!G168</f>
        <v>6441.222</v>
      </c>
      <c r="H168" s="123">
        <f>'TableC1(Lm)'!H168+'TableC3(f)'!H168</f>
        <v>5785.481</v>
      </c>
      <c r="I168" s="123">
        <f>'TableC1(Lm)'!I168+'TableC3(f)'!I168</f>
        <v>4352.46</v>
      </c>
      <c r="J168" s="123">
        <f>'TableC1(Lm)'!J168+'TableC3(f)'!J168</f>
        <v>3551.37</v>
      </c>
      <c r="K168" s="61">
        <f>'TableC1(Lm)'!K168+'TableC3(f)'!K168</f>
        <v>1396.295</v>
      </c>
      <c r="L168" s="6"/>
      <c r="M168" s="6"/>
      <c r="N168" s="6"/>
      <c r="O168" s="6"/>
      <c r="P168" s="6"/>
    </row>
    <row r="169" spans="1:16" ht="15.75">
      <c r="A169" s="149">
        <v>1979</v>
      </c>
      <c r="B169" s="143">
        <f>'TableC1(Lm)'!B169+'TableC3(f)'!B169</f>
        <v>53481.073</v>
      </c>
      <c r="C169" s="143">
        <f>'TableC1(Lm)'!C169+'TableC3(f)'!C169</f>
        <v>7920.716</v>
      </c>
      <c r="D169" s="143">
        <f>'TableC1(Lm)'!D169+'TableC3(f)'!D169</f>
        <v>8590.206999999999</v>
      </c>
      <c r="E169" s="143">
        <f>'TableC1(Lm)'!E169+'TableC3(f)'!E169</f>
        <v>8515.239000000001</v>
      </c>
      <c r="F169" s="143">
        <f>'TableC1(Lm)'!F169+'TableC3(f)'!F169</f>
        <v>6836.021</v>
      </c>
      <c r="G169" s="143">
        <f>'TableC1(Lm)'!G169+'TableC3(f)'!G169</f>
        <v>6369.709000000001</v>
      </c>
      <c r="H169" s="143">
        <f>'TableC1(Lm)'!H169+'TableC3(f)'!H169</f>
        <v>6045.259</v>
      </c>
      <c r="I169" s="143">
        <f>'TableC1(Lm)'!I169+'TableC3(f)'!I169</f>
        <v>4153.748</v>
      </c>
      <c r="J169" s="143">
        <f>'TableC1(Lm)'!J169+'TableC3(f)'!J169</f>
        <v>3609.804</v>
      </c>
      <c r="K169" s="218">
        <f>'TableC1(Lm)'!K169+'TableC3(f)'!K169</f>
        <v>1440.37</v>
      </c>
      <c r="L169" s="6"/>
      <c r="M169" s="6"/>
      <c r="N169" s="6"/>
      <c r="O169" s="6"/>
      <c r="P169" s="6"/>
    </row>
    <row r="170" spans="1:16" ht="15.75">
      <c r="A170" s="45">
        <v>1980</v>
      </c>
      <c r="B170" s="123">
        <f>'TableC1(Lm)'!B170+'TableC3(f)'!B170</f>
        <v>53731.387</v>
      </c>
      <c r="C170" s="123">
        <f>'TableC1(Lm)'!C170+'TableC3(f)'!C170</f>
        <v>7835.581</v>
      </c>
      <c r="D170" s="123">
        <f>'TableC1(Lm)'!D170+'TableC3(f)'!D170</f>
        <v>8583.042000000001</v>
      </c>
      <c r="E170" s="123">
        <f>'TableC1(Lm)'!E170+'TableC3(f)'!E170</f>
        <v>8482.338</v>
      </c>
      <c r="F170" s="123">
        <f>'TableC1(Lm)'!F170+'TableC3(f)'!F170</f>
        <v>7111.76</v>
      </c>
      <c r="G170" s="123">
        <f>'TableC1(Lm)'!G170+'TableC3(f)'!G170</f>
        <v>6308.386</v>
      </c>
      <c r="H170" s="123">
        <f>'TableC1(Lm)'!H170+'TableC3(f)'!H170</f>
        <v>6252.633</v>
      </c>
      <c r="I170" s="123">
        <f>'TableC1(Lm)'!I170+'TableC3(f)'!I170</f>
        <v>4005.634</v>
      </c>
      <c r="J170" s="123">
        <f>'TableC1(Lm)'!J170+'TableC3(f)'!J170</f>
        <v>3657.0550000000003</v>
      </c>
      <c r="K170" s="61">
        <f>'TableC1(Lm)'!K170+'TableC3(f)'!K170</f>
        <v>1494.958</v>
      </c>
      <c r="L170" s="6"/>
      <c r="M170" s="6"/>
      <c r="N170" s="6"/>
      <c r="O170" s="6"/>
      <c r="P170" s="6"/>
    </row>
    <row r="171" spans="1:16" ht="15.75">
      <c r="A171" s="45">
        <v>1981</v>
      </c>
      <c r="B171" s="123">
        <f>'TableC1(Lm)'!B171+'TableC3(f)'!B171</f>
        <v>54028.630000000005</v>
      </c>
      <c r="C171" s="123">
        <f>'TableC1(Lm)'!C171+'TableC3(f)'!C171</f>
        <v>7785.789</v>
      </c>
      <c r="D171" s="123">
        <f>'TableC1(Lm)'!D171+'TableC3(f)'!D171</f>
        <v>8593.929</v>
      </c>
      <c r="E171" s="123">
        <f>'TableC1(Lm)'!E171+'TableC3(f)'!E171</f>
        <v>8446.672</v>
      </c>
      <c r="F171" s="123">
        <f>'TableC1(Lm)'!F171+'TableC3(f)'!F171</f>
        <v>7433.548</v>
      </c>
      <c r="G171" s="123">
        <f>'TableC1(Lm)'!G171+'TableC3(f)'!G171</f>
        <v>6179.053</v>
      </c>
      <c r="H171" s="123">
        <f>'TableC1(Lm)'!H171+'TableC3(f)'!H171</f>
        <v>6240.0599999999995</v>
      </c>
      <c r="I171" s="123">
        <f>'TableC1(Lm)'!I171+'TableC3(f)'!I171</f>
        <v>4103.251</v>
      </c>
      <c r="J171" s="123">
        <f>'TableC1(Lm)'!J171+'TableC3(f)'!J171</f>
        <v>3697.864</v>
      </c>
      <c r="K171" s="61">
        <f>'TableC1(Lm)'!K171+'TableC3(f)'!K171</f>
        <v>1548.464</v>
      </c>
      <c r="L171" s="6"/>
      <c r="M171" s="6"/>
      <c r="N171" s="6"/>
      <c r="O171" s="6"/>
      <c r="P171" s="6"/>
    </row>
    <row r="172" spans="1:16" ht="15.75">
      <c r="A172" s="45">
        <v>1982</v>
      </c>
      <c r="B172" s="123">
        <f>'TableC1(Lm)'!B172+'TableC3(f)'!B172</f>
        <v>54335</v>
      </c>
      <c r="C172" s="123">
        <f>'TableC1(Lm)'!C172+'TableC3(f)'!C172</f>
        <v>7710.378</v>
      </c>
      <c r="D172" s="123">
        <f>'TableC1(Lm)'!D172+'TableC3(f)'!D172</f>
        <v>8616.626</v>
      </c>
      <c r="E172" s="123">
        <f>'TableC1(Lm)'!E172+'TableC3(f)'!E172</f>
        <v>8463.382000000001</v>
      </c>
      <c r="F172" s="123">
        <f>'TableC1(Lm)'!F172+'TableC3(f)'!F172</f>
        <v>7754.614</v>
      </c>
      <c r="G172" s="123">
        <f>'TableC1(Lm)'!G172+'TableC3(f)'!G172</f>
        <v>6040.367</v>
      </c>
      <c r="H172" s="123">
        <f>'TableC1(Lm)'!H172+'TableC3(f)'!H172</f>
        <v>6228.82</v>
      </c>
      <c r="I172" s="123">
        <f>'TableC1(Lm)'!I172+'TableC3(f)'!I172</f>
        <v>4210.137</v>
      </c>
      <c r="J172" s="123">
        <f>'TableC1(Lm)'!J172+'TableC3(f)'!J172</f>
        <v>3701.236</v>
      </c>
      <c r="K172" s="61">
        <f>'TableC1(Lm)'!K172+'TableC3(f)'!K172</f>
        <v>1609.44</v>
      </c>
      <c r="L172" s="6"/>
      <c r="M172" s="6"/>
      <c r="N172" s="6"/>
      <c r="O172" s="6"/>
      <c r="P172" s="6"/>
    </row>
    <row r="173" spans="1:16" ht="15.75">
      <c r="A173" s="45">
        <v>1983</v>
      </c>
      <c r="B173" s="123">
        <f>'TableC1(Lm)'!B173+'TableC3(f)'!B173</f>
        <v>54649.984</v>
      </c>
      <c r="C173" s="123">
        <f>'TableC1(Lm)'!C173+'TableC3(f)'!C173</f>
        <v>7642.254</v>
      </c>
      <c r="D173" s="123">
        <f>'TableC1(Lm)'!D173+'TableC3(f)'!D173</f>
        <v>8660.486</v>
      </c>
      <c r="E173" s="123">
        <f>'TableC1(Lm)'!E173+'TableC3(f)'!E173</f>
        <v>8459.098</v>
      </c>
      <c r="F173" s="123">
        <f>'TableC1(Lm)'!F173+'TableC3(f)'!F173</f>
        <v>8024.847</v>
      </c>
      <c r="G173" s="123">
        <f>'TableC1(Lm)'!G173+'TableC3(f)'!G173</f>
        <v>5951.1810000000005</v>
      </c>
      <c r="H173" s="123">
        <f>'TableC1(Lm)'!H173+'TableC3(f)'!H173</f>
        <v>6233.011</v>
      </c>
      <c r="I173" s="123">
        <f>'TableC1(Lm)'!I173+'TableC3(f)'!I173</f>
        <v>4271.659</v>
      </c>
      <c r="J173" s="123">
        <f>'TableC1(Lm)'!J173+'TableC3(f)'!J173</f>
        <v>3730.764</v>
      </c>
      <c r="K173" s="61">
        <f>'TableC1(Lm)'!K173+'TableC3(f)'!K173</f>
        <v>1676.6840000000002</v>
      </c>
      <c r="L173" s="6"/>
      <c r="M173" s="6"/>
      <c r="N173" s="6"/>
      <c r="O173" s="6"/>
      <c r="P173" s="6"/>
    </row>
    <row r="174" spans="1:16" ht="15.75">
      <c r="A174" s="45">
        <v>1984</v>
      </c>
      <c r="B174" s="123">
        <f>'TableC1(Lm)'!B174+'TableC3(f)'!B174</f>
        <v>54894.854</v>
      </c>
      <c r="C174" s="123">
        <f>'TableC1(Lm)'!C174+'TableC3(f)'!C174</f>
        <v>7544.21</v>
      </c>
      <c r="D174" s="123">
        <f>'TableC1(Lm)'!D174+'TableC3(f)'!D174</f>
        <v>8655.006</v>
      </c>
      <c r="E174" s="123">
        <f>'TableC1(Lm)'!E174+'TableC3(f)'!E174</f>
        <v>8496.075</v>
      </c>
      <c r="F174" s="123">
        <f>'TableC1(Lm)'!F174+'TableC3(f)'!F174</f>
        <v>8237.1</v>
      </c>
      <c r="G174" s="123">
        <f>'TableC1(Lm)'!G174+'TableC3(f)'!G174</f>
        <v>5932.33</v>
      </c>
      <c r="H174" s="123">
        <f>'TableC1(Lm)'!H174+'TableC3(f)'!H174</f>
        <v>6212.01</v>
      </c>
      <c r="I174" s="123">
        <f>'TableC1(Lm)'!I174+'TableC3(f)'!I174</f>
        <v>4335.378000000001</v>
      </c>
      <c r="J174" s="123">
        <f>'TableC1(Lm)'!J174+'TableC3(f)'!J174</f>
        <v>3756.544</v>
      </c>
      <c r="K174" s="61">
        <f>'TableC1(Lm)'!K174+'TableC3(f)'!K174</f>
        <v>1726.201</v>
      </c>
      <c r="L174" s="6"/>
      <c r="M174" s="6"/>
      <c r="N174" s="6"/>
      <c r="O174" s="6"/>
      <c r="P174" s="6"/>
    </row>
    <row r="175" spans="1:16" ht="15.75">
      <c r="A175" s="45">
        <v>1985</v>
      </c>
      <c r="B175" s="123">
        <f>'TableC1(Lm)'!B175+'TableC3(f)'!B175</f>
        <v>55157.303</v>
      </c>
      <c r="C175" s="123">
        <f>'TableC1(Lm)'!C175+'TableC3(f)'!C175</f>
        <v>7508.47</v>
      </c>
      <c r="D175" s="123">
        <f>'TableC1(Lm)'!D175+'TableC3(f)'!D175</f>
        <v>8583.35</v>
      </c>
      <c r="E175" s="123">
        <f>'TableC1(Lm)'!E175+'TableC3(f)'!E175</f>
        <v>8531.224</v>
      </c>
      <c r="F175" s="123">
        <f>'TableC1(Lm)'!F175+'TableC3(f)'!F175</f>
        <v>8449.741</v>
      </c>
      <c r="G175" s="123">
        <f>'TableC1(Lm)'!G175+'TableC3(f)'!G175</f>
        <v>5915.53</v>
      </c>
      <c r="H175" s="123">
        <f>'TableC1(Lm)'!H175+'TableC3(f)'!H175</f>
        <v>6202.743</v>
      </c>
      <c r="I175" s="123">
        <f>'TableC1(Lm)'!I175+'TableC3(f)'!I175</f>
        <v>4402.9</v>
      </c>
      <c r="J175" s="123">
        <f>'TableC1(Lm)'!J175+'TableC3(f)'!J175</f>
        <v>3778.457</v>
      </c>
      <c r="K175" s="61">
        <f>'TableC1(Lm)'!K175+'TableC3(f)'!K175</f>
        <v>1784.8880000000001</v>
      </c>
      <c r="L175" s="6"/>
      <c r="M175" s="6"/>
      <c r="N175" s="6"/>
      <c r="O175" s="6"/>
      <c r="P175" s="6"/>
    </row>
    <row r="176" spans="1:16" ht="15.75">
      <c r="A176" s="45">
        <v>1986</v>
      </c>
      <c r="B176" s="123">
        <f>'TableC1(Lm)'!B176+'TableC3(f)'!B176</f>
        <v>55411.238000000005</v>
      </c>
      <c r="C176" s="123">
        <f>'TableC1(Lm)'!C176+'TableC3(f)'!C176</f>
        <v>7530.608</v>
      </c>
      <c r="D176" s="123">
        <f>'TableC1(Lm)'!D176+'TableC3(f)'!D176</f>
        <v>8468.783</v>
      </c>
      <c r="E176" s="123">
        <f>'TableC1(Lm)'!E176+'TableC3(f)'!E176</f>
        <v>8555.28</v>
      </c>
      <c r="F176" s="123">
        <f>'TableC1(Lm)'!F176+'TableC3(f)'!F176</f>
        <v>8651.921999999999</v>
      </c>
      <c r="G176" s="123">
        <f>'TableC1(Lm)'!G176+'TableC3(f)'!G176</f>
        <v>5931.231</v>
      </c>
      <c r="H176" s="123">
        <f>'TableC1(Lm)'!H176+'TableC3(f)'!H176</f>
        <v>6157.75</v>
      </c>
      <c r="I176" s="123">
        <f>'TableC1(Lm)'!I176+'TableC3(f)'!I176</f>
        <v>4631.162</v>
      </c>
      <c r="J176" s="123">
        <f>'TableC1(Lm)'!J176+'TableC3(f)'!J176</f>
        <v>3648.563</v>
      </c>
      <c r="K176" s="61">
        <f>'TableC1(Lm)'!K176+'TableC3(f)'!K176</f>
        <v>1835.939</v>
      </c>
      <c r="L176" s="6"/>
      <c r="M176" s="6"/>
      <c r="N176" s="6"/>
      <c r="O176" s="6"/>
      <c r="P176" s="6"/>
    </row>
    <row r="177" spans="1:16" ht="15.75">
      <c r="A177" s="45">
        <v>1987</v>
      </c>
      <c r="B177" s="123">
        <f>'TableC1(Lm)'!B177+'TableC3(f)'!B177</f>
        <v>55681.78</v>
      </c>
      <c r="C177" s="123">
        <f>'TableC1(Lm)'!C177+'TableC3(f)'!C177</f>
        <v>7585.5470000000005</v>
      </c>
      <c r="D177" s="123">
        <f>'TableC1(Lm)'!D177+'TableC3(f)'!D177</f>
        <v>8334.087</v>
      </c>
      <c r="E177" s="123">
        <f>'TableC1(Lm)'!E177+'TableC3(f)'!E177</f>
        <v>8574.875</v>
      </c>
      <c r="F177" s="123">
        <f>'TableC1(Lm)'!F177+'TableC3(f)'!F177</f>
        <v>8659.677</v>
      </c>
      <c r="G177" s="123">
        <f>'TableC1(Lm)'!G177+'TableC3(f)'!G177</f>
        <v>6145.637</v>
      </c>
      <c r="H177" s="123">
        <f>'TableC1(Lm)'!H177+'TableC3(f)'!H177</f>
        <v>6115.48</v>
      </c>
      <c r="I177" s="123">
        <f>'TableC1(Lm)'!I177+'TableC3(f)'!I177</f>
        <v>4915.004</v>
      </c>
      <c r="J177" s="123">
        <f>'TableC1(Lm)'!J177+'TableC3(f)'!J177</f>
        <v>3461.619</v>
      </c>
      <c r="K177" s="61">
        <f>'TableC1(Lm)'!K177+'TableC3(f)'!K177</f>
        <v>1889.854</v>
      </c>
      <c r="L177" s="6"/>
      <c r="M177" s="6"/>
      <c r="N177" s="6"/>
      <c r="O177" s="6"/>
      <c r="P177" s="6"/>
    </row>
    <row r="178" spans="1:16" ht="15.75">
      <c r="A178" s="45">
        <v>1988</v>
      </c>
      <c r="B178" s="123">
        <f>'TableC1(Lm)'!B178+'TableC3(f)'!B178</f>
        <v>55966.142</v>
      </c>
      <c r="C178" s="123">
        <f>'TableC1(Lm)'!C178+'TableC3(f)'!C178</f>
        <v>7610.032999999999</v>
      </c>
      <c r="D178" s="123">
        <f>'TableC1(Lm)'!D178+'TableC3(f)'!D178</f>
        <v>8242.657</v>
      </c>
      <c r="E178" s="123">
        <f>'TableC1(Lm)'!E178+'TableC3(f)'!E178</f>
        <v>8569.532</v>
      </c>
      <c r="F178" s="123">
        <f>'TableC1(Lm)'!F178+'TableC3(f)'!F178</f>
        <v>8633.677</v>
      </c>
      <c r="G178" s="123">
        <f>'TableC1(Lm)'!G178+'TableC3(f)'!G178</f>
        <v>6412.0830000000005</v>
      </c>
      <c r="H178" s="123">
        <f>'TableC1(Lm)'!H178+'TableC3(f)'!H178</f>
        <v>6069.877</v>
      </c>
      <c r="I178" s="123">
        <f>'TableC1(Lm)'!I178+'TableC3(f)'!I178</f>
        <v>5176.6</v>
      </c>
      <c r="J178" s="123">
        <f>'TableC1(Lm)'!J178+'TableC3(f)'!J178</f>
        <v>3300.24</v>
      </c>
      <c r="K178" s="61">
        <f>'TableC1(Lm)'!K178+'TableC3(f)'!K178</f>
        <v>1951.443</v>
      </c>
      <c r="L178" s="6"/>
      <c r="M178" s="6"/>
      <c r="N178" s="6"/>
      <c r="O178" s="6"/>
      <c r="P178" s="6"/>
    </row>
    <row r="179" spans="1:16" ht="15.75">
      <c r="A179" s="45">
        <v>1989</v>
      </c>
      <c r="B179" s="123">
        <f>'TableC1(Lm)'!B179+'TableC3(f)'!B179</f>
        <v>56269.81</v>
      </c>
      <c r="C179" s="123">
        <f>'TableC1(Lm)'!C179+'TableC3(f)'!C179</f>
        <v>7647.385</v>
      </c>
      <c r="D179" s="123">
        <f>'TableC1(Lm)'!D179+'TableC3(f)'!D179</f>
        <v>8145.682</v>
      </c>
      <c r="E179" s="123">
        <f>'TableC1(Lm)'!E179+'TableC3(f)'!E179</f>
        <v>8572.737000000001</v>
      </c>
      <c r="F179" s="123">
        <f>'TableC1(Lm)'!F179+'TableC3(f)'!F179</f>
        <v>8594.015</v>
      </c>
      <c r="G179" s="123">
        <f>'TableC1(Lm)'!G179+'TableC3(f)'!G179</f>
        <v>6695.466</v>
      </c>
      <c r="H179" s="123">
        <f>'TableC1(Lm)'!H179+'TableC3(f)'!H179</f>
        <v>6013.169</v>
      </c>
      <c r="I179" s="123">
        <f>'TableC1(Lm)'!I179+'TableC3(f)'!I179</f>
        <v>5412.746999999999</v>
      </c>
      <c r="J179" s="123">
        <f>'TableC1(Lm)'!J179+'TableC3(f)'!J179</f>
        <v>3166.379</v>
      </c>
      <c r="K179" s="61">
        <f>'TableC1(Lm)'!K179+'TableC3(f)'!K179</f>
        <v>2022.23</v>
      </c>
      <c r="L179" s="6"/>
      <c r="M179" s="6"/>
      <c r="N179" s="6"/>
      <c r="O179" s="6"/>
      <c r="P179" s="6"/>
    </row>
    <row r="180" spans="1:16" ht="15.75">
      <c r="A180" s="147">
        <v>1990</v>
      </c>
      <c r="B180" s="136">
        <f>'TableC1(Lm)'!B180+'TableC3(f)'!B180</f>
        <v>56577</v>
      </c>
      <c r="C180" s="136">
        <f>'TableC1(Lm)'!C180+'TableC3(f)'!C180</f>
        <v>7662.254</v>
      </c>
      <c r="D180" s="136">
        <f>'TableC1(Lm)'!D180+'TableC3(f)'!D180</f>
        <v>8057.393</v>
      </c>
      <c r="E180" s="136">
        <f>'TableC1(Lm)'!E180+'TableC3(f)'!E180</f>
        <v>8575.872</v>
      </c>
      <c r="F180" s="136">
        <f>'TableC1(Lm)'!F180+'TableC3(f)'!F180</f>
        <v>8577.306</v>
      </c>
      <c r="G180" s="136">
        <f>'TableC1(Lm)'!G180+'TableC3(f)'!G180</f>
        <v>6975.595</v>
      </c>
      <c r="H180" s="136">
        <f>'TableC1(Lm)'!H180+'TableC3(f)'!H180</f>
        <v>5964.994</v>
      </c>
      <c r="I180" s="136">
        <f>'TableC1(Lm)'!I180+'TableC3(f)'!I180</f>
        <v>5601.4349999999995</v>
      </c>
      <c r="J180" s="136">
        <f>'TableC1(Lm)'!J180+'TableC3(f)'!J180</f>
        <v>3077.471</v>
      </c>
      <c r="K180" s="217">
        <f>'TableC1(Lm)'!K180+'TableC3(f)'!K180</f>
        <v>2084.68</v>
      </c>
      <c r="L180" s="6"/>
      <c r="M180" s="6"/>
      <c r="N180" s="6"/>
      <c r="O180" s="6"/>
      <c r="P180" s="6"/>
    </row>
    <row r="181" spans="1:16" ht="15.75">
      <c r="A181" s="45">
        <v>1991</v>
      </c>
      <c r="B181" s="123">
        <f>'TableC1(Lm)'!B181+'TableC3(f)'!B181</f>
        <v>56840.66100000001</v>
      </c>
      <c r="C181" s="123">
        <f>'TableC1(Lm)'!C181+'TableC3(f)'!C181</f>
        <v>7619.404</v>
      </c>
      <c r="D181" s="123">
        <f>'TableC1(Lm)'!D181+'TableC3(f)'!D181</f>
        <v>7986.051</v>
      </c>
      <c r="E181" s="123">
        <f>'TableC1(Lm)'!E181+'TableC3(f)'!E181</f>
        <v>8574.693</v>
      </c>
      <c r="F181" s="123">
        <f>'TableC1(Lm)'!F181+'TableC3(f)'!F181</f>
        <v>8551.923</v>
      </c>
      <c r="G181" s="123">
        <f>'TableC1(Lm)'!G181+'TableC3(f)'!G181</f>
        <v>7302.101000000001</v>
      </c>
      <c r="H181" s="123">
        <f>'TableC1(Lm)'!H181+'TableC3(f)'!H181</f>
        <v>5851.746</v>
      </c>
      <c r="I181" s="123">
        <f>'TableC1(Lm)'!I181+'TableC3(f)'!I181</f>
        <v>5605.0689999999995</v>
      </c>
      <c r="J181" s="123">
        <f>'TableC1(Lm)'!J181+'TableC3(f)'!J181</f>
        <v>3198.952</v>
      </c>
      <c r="K181" s="61">
        <f>'TableC1(Lm)'!K181+'TableC3(f)'!K181</f>
        <v>2150.7219999999998</v>
      </c>
      <c r="L181" s="6"/>
      <c r="M181" s="6"/>
      <c r="N181" s="6"/>
      <c r="O181" s="6"/>
      <c r="P181" s="6"/>
    </row>
    <row r="182" spans="1:16" ht="15.75">
      <c r="A182" s="45">
        <v>1992</v>
      </c>
      <c r="B182" s="123">
        <f>'TableC1(Lm)'!B182+'TableC3(f)'!B182</f>
        <v>57110.53300000001</v>
      </c>
      <c r="C182" s="123">
        <f>'TableC1(Lm)'!C182+'TableC3(f)'!C182</f>
        <v>7574.679</v>
      </c>
      <c r="D182" s="123">
        <f>'TableC1(Lm)'!D182+'TableC3(f)'!D182</f>
        <v>7898.836</v>
      </c>
      <c r="E182" s="123">
        <f>'TableC1(Lm)'!E182+'TableC3(f)'!E182</f>
        <v>8591.484</v>
      </c>
      <c r="F182" s="123">
        <f>'TableC1(Lm)'!F182+'TableC3(f)'!F182</f>
        <v>8571.988000000001</v>
      </c>
      <c r="G182" s="123">
        <f>'TableC1(Lm)'!G182+'TableC3(f)'!G182</f>
        <v>7618.971</v>
      </c>
      <c r="H182" s="123">
        <f>'TableC1(Lm)'!H182+'TableC3(f)'!H182</f>
        <v>5723.714</v>
      </c>
      <c r="I182" s="123">
        <f>'TableC1(Lm)'!I182+'TableC3(f)'!I182</f>
        <v>5603.302</v>
      </c>
      <c r="J182" s="123">
        <f>'TableC1(Lm)'!J182+'TableC3(f)'!J182</f>
        <v>3322.37</v>
      </c>
      <c r="K182" s="61">
        <f>'TableC1(Lm)'!K182+'TableC3(f)'!K182</f>
        <v>2205.1890000000003</v>
      </c>
      <c r="L182" s="6"/>
      <c r="M182" s="6"/>
      <c r="N182" s="6"/>
      <c r="O182" s="6"/>
      <c r="P182" s="6"/>
    </row>
    <row r="183" spans="1:16" ht="15.75">
      <c r="A183" s="45">
        <v>1993</v>
      </c>
      <c r="B183" s="123">
        <f>'TableC1(Lm)'!B183+'TableC3(f)'!B183</f>
        <v>57369.16099999999</v>
      </c>
      <c r="C183" s="123">
        <f>'TableC1(Lm)'!C183+'TableC3(f)'!C183</f>
        <v>7518.482</v>
      </c>
      <c r="D183" s="123">
        <f>'TableC1(Lm)'!D183+'TableC3(f)'!D183</f>
        <v>7811.991</v>
      </c>
      <c r="E183" s="123">
        <f>'TableC1(Lm)'!E183+'TableC3(f)'!E183</f>
        <v>8615.916</v>
      </c>
      <c r="F183" s="123">
        <f>'TableC1(Lm)'!F183+'TableC3(f)'!F183</f>
        <v>8572.671</v>
      </c>
      <c r="G183" s="123">
        <f>'TableC1(Lm)'!G183+'TableC3(f)'!G183</f>
        <v>7891.939</v>
      </c>
      <c r="H183" s="123">
        <f>'TableC1(Lm)'!H183+'TableC3(f)'!H183</f>
        <v>5650.251</v>
      </c>
      <c r="I183" s="123">
        <f>'TableC1(Lm)'!I183+'TableC3(f)'!I183</f>
        <v>5619.803</v>
      </c>
      <c r="J183" s="123">
        <f>'TableC1(Lm)'!J183+'TableC3(f)'!J183</f>
        <v>3407.305</v>
      </c>
      <c r="K183" s="61">
        <f>'TableC1(Lm)'!K183+'TableC3(f)'!K183</f>
        <v>2280.803</v>
      </c>
      <c r="L183" s="6"/>
      <c r="M183" s="6"/>
      <c r="N183" s="6"/>
      <c r="O183" s="6"/>
      <c r="P183" s="6"/>
    </row>
    <row r="184" spans="1:16" ht="15.75">
      <c r="A184" s="45">
        <v>1994</v>
      </c>
      <c r="B184" s="123">
        <f>'TableC1(Lm)'!B184+'TableC3(f)'!B184</f>
        <v>57565.008</v>
      </c>
      <c r="C184" s="123">
        <f>'TableC1(Lm)'!C184+'TableC3(f)'!C184</f>
        <v>7479.146</v>
      </c>
      <c r="D184" s="123">
        <f>'TableC1(Lm)'!D184+'TableC3(f)'!D184</f>
        <v>7700.629</v>
      </c>
      <c r="E184" s="123">
        <f>'TableC1(Lm)'!E184+'TableC3(f)'!E184</f>
        <v>8580.158</v>
      </c>
      <c r="F184" s="123">
        <f>'TableC1(Lm)'!F184+'TableC3(f)'!F184</f>
        <v>8610.442</v>
      </c>
      <c r="G184" s="123">
        <f>'TableC1(Lm)'!G184+'TableC3(f)'!G184</f>
        <v>8106.566000000001</v>
      </c>
      <c r="H184" s="123">
        <f>'TableC1(Lm)'!H184+'TableC3(f)'!H184</f>
        <v>5642.969999999999</v>
      </c>
      <c r="I184" s="123">
        <f>'TableC1(Lm)'!I184+'TableC3(f)'!I184</f>
        <v>5610.476000000001</v>
      </c>
      <c r="J184" s="123">
        <f>'TableC1(Lm)'!J184+'TableC3(f)'!J184</f>
        <v>3491.666</v>
      </c>
      <c r="K184" s="61">
        <f>'TableC1(Lm)'!K184+'TableC3(f)'!K184</f>
        <v>2342.955</v>
      </c>
      <c r="L184" s="6"/>
      <c r="M184" s="6"/>
      <c r="N184" s="6"/>
      <c r="O184" s="6"/>
      <c r="P184" s="6"/>
    </row>
    <row r="185" spans="1:16" ht="15.75">
      <c r="A185" s="45">
        <v>1995</v>
      </c>
      <c r="B185" s="123">
        <f>'TableC1(Lm)'!B185+'TableC3(f)'!B185</f>
        <v>57752.534999999996</v>
      </c>
      <c r="C185" s="123">
        <f>'TableC1(Lm)'!C185+'TableC3(f)'!C185</f>
        <v>7426.629</v>
      </c>
      <c r="D185" s="123">
        <f>'TableC1(Lm)'!D185+'TableC3(f)'!D185</f>
        <v>7657.732</v>
      </c>
      <c r="E185" s="123">
        <f>'TableC1(Lm)'!E185+'TableC3(f)'!E185</f>
        <v>8470.315999999999</v>
      </c>
      <c r="F185" s="123">
        <f>'TableC1(Lm)'!F185+'TableC3(f)'!F185</f>
        <v>8637.98</v>
      </c>
      <c r="G185" s="123">
        <f>'TableC1(Lm)'!G185+'TableC3(f)'!G185</f>
        <v>8319.452000000001</v>
      </c>
      <c r="H185" s="123">
        <f>'TableC1(Lm)'!H185+'TableC3(f)'!H185</f>
        <v>5640.973</v>
      </c>
      <c r="I185" s="123">
        <f>'TableC1(Lm)'!I185+'TableC3(f)'!I185</f>
        <v>5611.895</v>
      </c>
      <c r="J185" s="123">
        <f>'TableC1(Lm)'!J185+'TableC3(f)'!J185</f>
        <v>3577.964</v>
      </c>
      <c r="K185" s="61">
        <f>'TableC1(Lm)'!K185+'TableC3(f)'!K185</f>
        <v>2409.594</v>
      </c>
      <c r="L185" s="6"/>
      <c r="M185" s="6"/>
      <c r="N185" s="6"/>
      <c r="O185" s="6"/>
      <c r="P185" s="6"/>
    </row>
    <row r="186" spans="1:16" ht="15.75">
      <c r="A186" s="45">
        <v>1996</v>
      </c>
      <c r="B186" s="123">
        <f>'TableC1(Lm)'!B186+'TableC3(f)'!B186</f>
        <v>57935.959</v>
      </c>
      <c r="C186" s="123">
        <f>'TableC1(Lm)'!C186+'TableC3(f)'!C186</f>
        <v>7384.314</v>
      </c>
      <c r="D186" s="123">
        <f>'TableC1(Lm)'!D186+'TableC3(f)'!D186</f>
        <v>7673.9130000000005</v>
      </c>
      <c r="E186" s="123">
        <f>'TableC1(Lm)'!E186+'TableC3(f)'!E186</f>
        <v>8324.015</v>
      </c>
      <c r="F186" s="123">
        <f>'TableC1(Lm)'!F186+'TableC3(f)'!F186</f>
        <v>8649.308</v>
      </c>
      <c r="G186" s="123">
        <f>'TableC1(Lm)'!G186+'TableC3(f)'!G186</f>
        <v>8520.92</v>
      </c>
      <c r="H186" s="123">
        <f>'TableC1(Lm)'!H186+'TableC3(f)'!H186</f>
        <v>5666.308999999999</v>
      </c>
      <c r="I186" s="123">
        <f>'TableC1(Lm)'!I186+'TableC3(f)'!I186</f>
        <v>5579.273</v>
      </c>
      <c r="J186" s="123">
        <f>'TableC1(Lm)'!J186+'TableC3(f)'!J186</f>
        <v>3775.953</v>
      </c>
      <c r="K186" s="61">
        <f>'TableC1(Lm)'!K186+'TableC3(f)'!K186</f>
        <v>2361.9539999999997</v>
      </c>
      <c r="L186" s="6"/>
      <c r="M186" s="6"/>
      <c r="N186" s="6"/>
      <c r="O186" s="6"/>
      <c r="P186" s="6"/>
    </row>
    <row r="187" spans="1:16" ht="15.75">
      <c r="A187" s="45">
        <v>1997</v>
      </c>
      <c r="B187" s="123">
        <f>'TableC1(Lm)'!B187+'TableC3(f)'!B187</f>
        <v>58116.018</v>
      </c>
      <c r="C187" s="123">
        <f>'TableC1(Lm)'!C187+'TableC3(f)'!C187</f>
        <v>7333.921</v>
      </c>
      <c r="D187" s="123">
        <f>'TableC1(Lm)'!D187+'TableC3(f)'!D187</f>
        <v>7721.821</v>
      </c>
      <c r="E187" s="123">
        <f>'TableC1(Lm)'!E187+'TableC3(f)'!E187</f>
        <v>8165.369000000001</v>
      </c>
      <c r="F187" s="123">
        <f>'TableC1(Lm)'!F187+'TableC3(f)'!F187</f>
        <v>8653.315999999999</v>
      </c>
      <c r="G187" s="123">
        <f>'TableC1(Lm)'!G187+'TableC3(f)'!G187</f>
        <v>8529.697</v>
      </c>
      <c r="H187" s="123">
        <f>'TableC1(Lm)'!H187+'TableC3(f)'!H187</f>
        <v>5883.969999999999</v>
      </c>
      <c r="I187" s="123">
        <f>'TableC1(Lm)'!I187+'TableC3(f)'!I187</f>
        <v>5547.1810000000005</v>
      </c>
      <c r="J187" s="123">
        <f>'TableC1(Lm)'!J187+'TableC3(f)'!J187</f>
        <v>4008.8059999999996</v>
      </c>
      <c r="K187" s="61">
        <f>'TableC1(Lm)'!K187+'TableC3(f)'!K187</f>
        <v>2271.937</v>
      </c>
      <c r="L187" s="6"/>
      <c r="M187" s="6"/>
      <c r="N187" s="6"/>
      <c r="O187" s="6"/>
      <c r="P187" s="6"/>
    </row>
    <row r="188" spans="1:16" ht="15.75">
      <c r="A188" s="45">
        <f aca="true" t="shared" si="2" ref="A188:A219">A187+1</f>
        <v>1998</v>
      </c>
      <c r="B188" s="123">
        <f>'TableC1(Lm)'!B188+'TableC3(f)'!B188</f>
        <v>58298.962</v>
      </c>
      <c r="C188" s="123">
        <f>'TableC1(Lm)'!C188+'TableC3(f)'!C188</f>
        <v>7286.947</v>
      </c>
      <c r="D188" s="123">
        <f>'TableC1(Lm)'!D188+'TableC3(f)'!D188</f>
        <v>7739.975</v>
      </c>
      <c r="E188" s="123">
        <f>'TableC1(Lm)'!E188+'TableC3(f)'!E188</f>
        <v>8060.386</v>
      </c>
      <c r="F188" s="123">
        <f>'TableC1(Lm)'!F188+'TableC3(f)'!F188</f>
        <v>8627.093</v>
      </c>
      <c r="G188" s="123">
        <f>'TableC1(Lm)'!G188+'TableC3(f)'!G188</f>
        <v>8505.251</v>
      </c>
      <c r="H188" s="123">
        <f>'TableC1(Lm)'!H188+'TableC3(f)'!H188</f>
        <v>6149.865</v>
      </c>
      <c r="I188" s="123">
        <f>'TableC1(Lm)'!I188+'TableC3(f)'!I188</f>
        <v>5510.85</v>
      </c>
      <c r="J188" s="123">
        <f>'TableC1(Lm)'!J188+'TableC3(f)'!J188</f>
        <v>4218.928</v>
      </c>
      <c r="K188" s="61">
        <f>'TableC1(Lm)'!K188+'TableC3(f)'!K188</f>
        <v>2199.667</v>
      </c>
      <c r="L188" s="6"/>
      <c r="M188" s="6"/>
      <c r="N188" s="6"/>
      <c r="O188" s="6"/>
      <c r="P188" s="6"/>
    </row>
    <row r="189" spans="1:16" ht="15.75">
      <c r="A189" s="149">
        <f t="shared" si="2"/>
        <v>1999</v>
      </c>
      <c r="B189" s="143">
        <f>'TableC1(Lm)'!B189+'TableC3(f)'!B189</f>
        <v>58496.613</v>
      </c>
      <c r="C189" s="143">
        <f>'TableC1(Lm)'!C189+'TableC3(f)'!C189</f>
        <v>7248.664</v>
      </c>
      <c r="D189" s="143">
        <f>'TableC1(Lm)'!D189+'TableC3(f)'!D189</f>
        <v>7769.244000000001</v>
      </c>
      <c r="E189" s="143">
        <f>'TableC1(Lm)'!E189+'TableC3(f)'!E189</f>
        <v>7960.62</v>
      </c>
      <c r="F189" s="143">
        <f>'TableC1(Lm)'!F189+'TableC3(f)'!F189</f>
        <v>8604.736</v>
      </c>
      <c r="G189" s="143">
        <f>'TableC1(Lm)'!G189+'TableC3(f)'!G189</f>
        <v>8463.704</v>
      </c>
      <c r="H189" s="143">
        <f>'TableC1(Lm)'!H189+'TableC3(f)'!H189</f>
        <v>6426.71</v>
      </c>
      <c r="I189" s="143">
        <f>'TableC1(Lm)'!I189+'TableC3(f)'!I189</f>
        <v>5466.369</v>
      </c>
      <c r="J189" s="143">
        <f>'TableC1(Lm)'!J189+'TableC3(f)'!J189</f>
        <v>4405.008</v>
      </c>
      <c r="K189" s="218">
        <f>'TableC1(Lm)'!K189+'TableC3(f)'!K189</f>
        <v>2151.558</v>
      </c>
      <c r="L189" s="6"/>
      <c r="M189" s="6"/>
      <c r="N189" s="6"/>
      <c r="O189" s="6"/>
      <c r="P189" s="6"/>
    </row>
    <row r="190" spans="1:16" ht="15.75">
      <c r="A190" s="45">
        <f t="shared" si="2"/>
        <v>2000</v>
      </c>
      <c r="B190" s="123">
        <f>'TableC1(Lm)'!B190+'TableC3(f)'!B190</f>
        <v>58849.545</v>
      </c>
      <c r="C190" s="123">
        <f>'TableC1(Lm)'!C190+'TableC3(f)'!C190</f>
        <v>7251.6759999999995</v>
      </c>
      <c r="D190" s="123">
        <f>'TableC1(Lm)'!D190+'TableC3(f)'!D190</f>
        <v>7792.236</v>
      </c>
      <c r="E190" s="123">
        <f>'TableC1(Lm)'!E190+'TableC3(f)'!E190</f>
        <v>7898.975</v>
      </c>
      <c r="F190" s="123">
        <f>'TableC1(Lm)'!F190+'TableC3(f)'!F190</f>
        <v>8601.545</v>
      </c>
      <c r="G190" s="123">
        <f>'TableC1(Lm)'!G190+'TableC3(f)'!G190</f>
        <v>8463.199</v>
      </c>
      <c r="H190" s="123">
        <f>'TableC1(Lm)'!H190+'TableC3(f)'!H190</f>
        <v>6709.973</v>
      </c>
      <c r="I190" s="123">
        <f>'TableC1(Lm)'!I190+'TableC3(f)'!I190</f>
        <v>5439.559</v>
      </c>
      <c r="J190" s="123">
        <f>'TableC1(Lm)'!J190+'TableC3(f)'!J190</f>
        <v>4553.966</v>
      </c>
      <c r="K190" s="61">
        <f>'TableC1(Lm)'!K190+'TableC3(f)'!K190</f>
        <v>2138.416</v>
      </c>
      <c r="L190" s="6"/>
      <c r="M190" s="6"/>
      <c r="N190" s="6"/>
      <c r="O190" s="6"/>
      <c r="P190" s="6"/>
    </row>
    <row r="191" spans="1:16" ht="15.75">
      <c r="A191" s="45">
        <f t="shared" si="2"/>
        <v>2001</v>
      </c>
      <c r="B191" s="123">
        <f>'TableC1(Lm)'!B191+'TableC3(f)'!B191</f>
        <v>59249.168999999994</v>
      </c>
      <c r="C191" s="123">
        <f>'TableC1(Lm)'!C191+'TableC3(f)'!C191</f>
        <v>7286.368</v>
      </c>
      <c r="D191" s="123">
        <f>'TableC1(Lm)'!D191+'TableC3(f)'!D191</f>
        <v>7767.217000000001</v>
      </c>
      <c r="E191" s="123">
        <f>'TableC1(Lm)'!E191+'TableC3(f)'!E191</f>
        <v>7881.1810000000005</v>
      </c>
      <c r="F191" s="123">
        <f>'TableC1(Lm)'!F191+'TableC3(f)'!F191</f>
        <v>8614.079</v>
      </c>
      <c r="G191" s="123">
        <f>'TableC1(Lm)'!G191+'TableC3(f)'!G191</f>
        <v>8452.565999999999</v>
      </c>
      <c r="H191" s="123">
        <f>'TableC1(Lm)'!H191+'TableC3(f)'!H191</f>
        <v>7034.539000000001</v>
      </c>
      <c r="I191" s="123">
        <f>'TableC1(Lm)'!I191+'TableC3(f)'!I191</f>
        <v>5359.103</v>
      </c>
      <c r="J191" s="123">
        <f>'TableC1(Lm)'!J191+'TableC3(f)'!J191</f>
        <v>4574.99</v>
      </c>
      <c r="K191" s="61">
        <f>'TableC1(Lm)'!K191+'TableC3(f)'!K191</f>
        <v>2279.126</v>
      </c>
      <c r="L191" s="6"/>
      <c r="M191" s="6"/>
      <c r="N191" s="6"/>
      <c r="O191" s="6"/>
      <c r="P191" s="6"/>
    </row>
    <row r="192" spans="1:16" ht="15.75">
      <c r="A192" s="45">
        <f t="shared" si="2"/>
        <v>2002</v>
      </c>
      <c r="B192" s="123">
        <f>'TableC1(Lm)'!B192+'TableC3(f)'!B192</f>
        <v>59659.75200000001</v>
      </c>
      <c r="C192" s="123">
        <f>'TableC1(Lm)'!C192+'TableC3(f)'!C192</f>
        <v>7323.593</v>
      </c>
      <c r="D192" s="123">
        <f>'TableC1(Lm)'!D192+'TableC3(f)'!D192</f>
        <v>7736.0470000000005</v>
      </c>
      <c r="E192" s="123">
        <f>'TableC1(Lm)'!E192+'TableC3(f)'!E192</f>
        <v>7846.407</v>
      </c>
      <c r="F192" s="123">
        <f>'TableC1(Lm)'!F192+'TableC3(f)'!F192</f>
        <v>8649.092</v>
      </c>
      <c r="G192" s="123">
        <f>'TableC1(Lm)'!G192+'TableC3(f)'!G192</f>
        <v>8482.527999999998</v>
      </c>
      <c r="H192" s="123">
        <f>'TableC1(Lm)'!H192+'TableC3(f)'!H192</f>
        <v>7349.614</v>
      </c>
      <c r="I192" s="123">
        <f>'TableC1(Lm)'!I192+'TableC3(f)'!I192</f>
        <v>5264.405</v>
      </c>
      <c r="J192" s="123">
        <f>'TableC1(Lm)'!J192+'TableC3(f)'!J192</f>
        <v>4592.094</v>
      </c>
      <c r="K192" s="61">
        <f>'TableC1(Lm)'!K192+'TableC3(f)'!K192</f>
        <v>2415.9719999999998</v>
      </c>
      <c r="L192" s="6"/>
      <c r="M192" s="6"/>
      <c r="N192" s="6"/>
      <c r="O192" s="6"/>
      <c r="P192" s="6"/>
    </row>
    <row r="193" spans="1:16" ht="15.75">
      <c r="A193" s="45">
        <f t="shared" si="2"/>
        <v>2003</v>
      </c>
      <c r="B193" s="123">
        <f>'TableC1(Lm)'!B193+'TableC3(f)'!B193</f>
        <v>60066.778999999995</v>
      </c>
      <c r="C193" s="123">
        <f>'TableC1(Lm)'!C193+'TableC3(f)'!C193</f>
        <v>7366.429</v>
      </c>
      <c r="D193" s="123">
        <f>'TableC1(Lm)'!D193+'TableC3(f)'!D193</f>
        <v>7702.106</v>
      </c>
      <c r="E193" s="123">
        <f>'TableC1(Lm)'!E193+'TableC3(f)'!E193</f>
        <v>7805.259</v>
      </c>
      <c r="F193" s="123">
        <f>'TableC1(Lm)'!F193+'TableC3(f)'!F193</f>
        <v>8695.936000000002</v>
      </c>
      <c r="G193" s="123">
        <f>'TableC1(Lm)'!G193+'TableC3(f)'!G193</f>
        <v>8495.362000000001</v>
      </c>
      <c r="H193" s="123">
        <f>'TableC1(Lm)'!H193+'TableC3(f)'!H193</f>
        <v>7624.323</v>
      </c>
      <c r="I193" s="123">
        <f>'TableC1(Lm)'!I193+'TableC3(f)'!I193</f>
        <v>5218.889</v>
      </c>
      <c r="J193" s="123">
        <f>'TableC1(Lm)'!J193+'TableC3(f)'!J193</f>
        <v>4624.356</v>
      </c>
      <c r="K193" s="61">
        <f>'TableC1(Lm)'!K193+'TableC3(f)'!K193</f>
        <v>2534.1189999999997</v>
      </c>
      <c r="L193" s="6"/>
      <c r="M193" s="6"/>
      <c r="N193" s="6"/>
      <c r="O193" s="6"/>
      <c r="P193" s="6"/>
    </row>
    <row r="194" spans="1:16" ht="15.75">
      <c r="A194" s="45">
        <f t="shared" si="2"/>
        <v>2004</v>
      </c>
      <c r="B194" s="123">
        <f>'TableC1(Lm)'!B194+'TableC3(f)'!B194</f>
        <v>60461.613</v>
      </c>
      <c r="C194" s="123">
        <f>'TableC1(Lm)'!C194+'TableC3(f)'!C194</f>
        <v>7444.558</v>
      </c>
      <c r="D194" s="123">
        <f>'TableC1(Lm)'!D194+'TableC3(f)'!D194</f>
        <v>7679.494000000001</v>
      </c>
      <c r="E194" s="123">
        <f>'TableC1(Lm)'!E194+'TableC3(f)'!E194</f>
        <v>7738.868</v>
      </c>
      <c r="F194" s="123">
        <f>'TableC1(Lm)'!F194+'TableC3(f)'!F194</f>
        <v>8698.213</v>
      </c>
      <c r="G194" s="123">
        <f>'TableC1(Lm)'!G194+'TableC3(f)'!G194</f>
        <v>8552.75</v>
      </c>
      <c r="H194" s="123">
        <f>'TableC1(Lm)'!H194+'TableC3(f)'!H194</f>
        <v>7845.505999999999</v>
      </c>
      <c r="I194" s="123">
        <f>'TableC1(Lm)'!I194+'TableC3(f)'!I194</f>
        <v>5234.476000000001</v>
      </c>
      <c r="J194" s="123">
        <f>'TableC1(Lm)'!J194+'TableC3(f)'!J194</f>
        <v>4632.49</v>
      </c>
      <c r="K194" s="61">
        <f>'TableC1(Lm)'!K194+'TableC3(f)'!K194</f>
        <v>2635.258</v>
      </c>
      <c r="L194" s="6"/>
      <c r="M194" s="6"/>
      <c r="N194" s="6"/>
      <c r="O194" s="6"/>
      <c r="P194" s="6"/>
    </row>
    <row r="195" spans="1:16" ht="15.75">
      <c r="A195" s="45">
        <f t="shared" si="2"/>
        <v>2005</v>
      </c>
      <c r="B195" s="123">
        <f>'TableC1(Lm)'!B195+'TableC3(f)'!B195</f>
        <v>60825</v>
      </c>
      <c r="C195" s="123">
        <f>'TableC1(Lm)'!C195+'TableC3(f)'!C195</f>
        <v>7509.241</v>
      </c>
      <c r="D195" s="123">
        <f>'TableC1(Lm)'!D195+'TableC3(f)'!D195</f>
        <v>7641.688</v>
      </c>
      <c r="E195" s="123">
        <f>'TableC1(Lm)'!E195+'TableC3(f)'!E195</f>
        <v>7724.776</v>
      </c>
      <c r="F195" s="123">
        <f>'TableC1(Lm)'!F195+'TableC3(f)'!F195</f>
        <v>8632.810000000001</v>
      </c>
      <c r="G195" s="123">
        <f>'TableC1(Lm)'!G195+'TableC3(f)'!G195</f>
        <v>8597.601999999999</v>
      </c>
      <c r="H195" s="123">
        <f>'TableC1(Lm)'!H195+'TableC3(f)'!H195</f>
        <v>8057.906</v>
      </c>
      <c r="I195" s="123">
        <f>'TableC1(Lm)'!I195+'TableC3(f)'!I195</f>
        <v>5248.391</v>
      </c>
      <c r="J195" s="123">
        <f>'TableC1(Lm)'!J195+'TableC3(f)'!J195</f>
        <v>4652.543</v>
      </c>
      <c r="K195" s="61">
        <f>'TableC1(Lm)'!K195+'TableC3(f)'!K195</f>
        <v>2760.0429999999997</v>
      </c>
      <c r="L195" s="6"/>
      <c r="M195" s="6"/>
      <c r="N195" s="6"/>
      <c r="O195" s="6"/>
      <c r="P195" s="6"/>
    </row>
    <row r="196" spans="1:16" ht="15.75">
      <c r="A196" s="45">
        <f t="shared" si="2"/>
        <v>2006</v>
      </c>
      <c r="B196" s="123">
        <f>'TableC1(Lm)'!B196+'TableC3(f)'!B196</f>
        <v>61166.82200000001</v>
      </c>
      <c r="C196" s="123">
        <f>'TableC1(Lm)'!C196+'TableC3(f)'!C196</f>
        <v>7563.995</v>
      </c>
      <c r="D196" s="123">
        <f>'TableC1(Lm)'!D196+'TableC3(f)'!D196</f>
        <v>7611.105</v>
      </c>
      <c r="E196" s="123">
        <f>'TableC1(Lm)'!E196+'TableC3(f)'!E196</f>
        <v>7763.23</v>
      </c>
      <c r="F196" s="123">
        <f>'TableC1(Lm)'!F196+'TableC3(f)'!F196</f>
        <v>8534.559000000001</v>
      </c>
      <c r="G196" s="123">
        <f>'TableC1(Lm)'!G196+'TableC3(f)'!G196</f>
        <v>8631.572</v>
      </c>
      <c r="H196" s="123">
        <f>'TableC1(Lm)'!H196+'TableC3(f)'!H196</f>
        <v>8259.220000000001</v>
      </c>
      <c r="I196" s="123">
        <f>'TableC1(Lm)'!I196+'TableC3(f)'!I196</f>
        <v>5284.671</v>
      </c>
      <c r="J196" s="123">
        <f>'TableC1(Lm)'!J196+'TableC3(f)'!J196</f>
        <v>4644.541</v>
      </c>
      <c r="K196" s="61">
        <f>'TableC1(Lm)'!K196+'TableC3(f)'!K196</f>
        <v>2873.929</v>
      </c>
      <c r="L196" s="6"/>
      <c r="M196" s="6"/>
      <c r="N196" s="6"/>
      <c r="O196" s="6"/>
      <c r="P196" s="6"/>
    </row>
    <row r="197" spans="1:16" ht="15.75">
      <c r="A197" s="45">
        <f t="shared" si="2"/>
        <v>2007</v>
      </c>
      <c r="B197" s="123">
        <f>'TableC1(Lm)'!B197+'TableC3(f)'!B197</f>
        <v>61538.322</v>
      </c>
      <c r="C197" s="123">
        <f>'TableC1(Lm)'!C197+'TableC3(f)'!C197</f>
        <v>7631.311</v>
      </c>
      <c r="D197" s="123">
        <f>'TableC1(Lm)'!D197+'TableC3(f)'!D197</f>
        <v>7572.52</v>
      </c>
      <c r="E197" s="123">
        <f>'TableC1(Lm)'!E197+'TableC3(f)'!E197</f>
        <v>7836.734</v>
      </c>
      <c r="F197" s="123">
        <f>'TableC1(Lm)'!F197+'TableC3(f)'!F197</f>
        <v>8421.112000000001</v>
      </c>
      <c r="G197" s="123">
        <f>'TableC1(Lm)'!G197+'TableC3(f)'!G197</f>
        <v>8663.147</v>
      </c>
      <c r="H197" s="123">
        <f>'TableC1(Lm)'!H197+'TableC3(f)'!H197</f>
        <v>8276.926</v>
      </c>
      <c r="I197" s="123">
        <f>'TableC1(Lm)'!I197+'TableC3(f)'!I197</f>
        <v>5502.427</v>
      </c>
      <c r="J197" s="123">
        <f>'TableC1(Lm)'!J197+'TableC3(f)'!J197</f>
        <v>4640.955</v>
      </c>
      <c r="K197" s="61">
        <f>'TableC1(Lm)'!K197+'TableC3(f)'!K197</f>
        <v>2993.19</v>
      </c>
      <c r="L197" s="6"/>
      <c r="M197" s="6"/>
      <c r="N197" s="6"/>
      <c r="O197" s="6"/>
      <c r="P197" s="6"/>
    </row>
    <row r="198" spans="1:16" ht="15.75">
      <c r="A198" s="45">
        <f t="shared" si="2"/>
        <v>2008</v>
      </c>
      <c r="B198" s="123">
        <f>'TableC1(Lm)'!B198+'TableC3(f)'!B198</f>
        <v>61857.433000000005</v>
      </c>
      <c r="C198" s="123">
        <f>'TableC1(Lm)'!C198+'TableC3(f)'!C198</f>
        <v>7654.700000000001</v>
      </c>
      <c r="D198" s="123">
        <f>'TableC1(Lm)'!D198+'TableC3(f)'!D198</f>
        <v>7541.582</v>
      </c>
      <c r="E198" s="123">
        <f>'TableC1(Lm)'!E198+'TableC3(f)'!E198</f>
        <v>7872.772000000001</v>
      </c>
      <c r="F198" s="123">
        <f>'TableC1(Lm)'!F198+'TableC3(f)'!F198</f>
        <v>8368.286</v>
      </c>
      <c r="G198" s="123">
        <f>'TableC1(Lm)'!G198+'TableC3(f)'!G198</f>
        <v>8670.667</v>
      </c>
      <c r="H198" s="123">
        <f>'TableC1(Lm)'!H198+'TableC3(f)'!H198</f>
        <v>8275.217</v>
      </c>
      <c r="I198" s="123">
        <f>'TableC1(Lm)'!I198+'TableC3(f)'!I198</f>
        <v>5769.156</v>
      </c>
      <c r="J198" s="123">
        <f>'TableC1(Lm)'!J198+'TableC3(f)'!J198</f>
        <v>4629.285</v>
      </c>
      <c r="K198" s="61">
        <f>'TableC1(Lm)'!K198+'TableC3(f)'!K198</f>
        <v>3075.768</v>
      </c>
      <c r="L198" s="6"/>
      <c r="M198" s="6"/>
      <c r="N198" s="6"/>
      <c r="O198" s="6"/>
      <c r="P198" s="6"/>
    </row>
    <row r="199" spans="1:16" ht="15.75">
      <c r="A199" s="45">
        <f t="shared" si="2"/>
        <v>2009</v>
      </c>
      <c r="B199" s="123">
        <f>'TableC1(Lm)'!B199+'TableC3(f)'!B199</f>
        <v>62170.312999999995</v>
      </c>
      <c r="C199" s="123">
        <f>'TableC1(Lm)'!C199+'TableC3(f)'!C199</f>
        <v>7683.215</v>
      </c>
      <c r="D199" s="123">
        <f>'TableC1(Lm)'!D199+'TableC3(f)'!D199</f>
        <v>7516.377</v>
      </c>
      <c r="E199" s="123">
        <f>'TableC1(Lm)'!E199+'TableC3(f)'!E199</f>
        <v>7911.775</v>
      </c>
      <c r="F199" s="123">
        <f>'TableC1(Lm)'!F199+'TableC3(f)'!F199</f>
        <v>8302.849</v>
      </c>
      <c r="G199" s="123">
        <f>'TableC1(Lm)'!G199+'TableC3(f)'!G199</f>
        <v>8678.239000000001</v>
      </c>
      <c r="H199" s="123">
        <f>'TableC1(Lm)'!H199+'TableC3(f)'!H199</f>
        <v>8250.326000000001</v>
      </c>
      <c r="I199" s="123">
        <f>'TableC1(Lm)'!I199+'TableC3(f)'!I199</f>
        <v>6041.647</v>
      </c>
      <c r="J199" s="123">
        <f>'TableC1(Lm)'!J199+'TableC3(f)'!J199</f>
        <v>4610.867</v>
      </c>
      <c r="K199" s="61">
        <f>'TableC1(Lm)'!K199+'TableC3(f)'!K199</f>
        <v>3175.018</v>
      </c>
      <c r="L199" s="6"/>
      <c r="M199" s="6"/>
      <c r="N199" s="6"/>
      <c r="O199" s="6"/>
      <c r="P199" s="6"/>
    </row>
    <row r="200" spans="1:16" ht="15.75">
      <c r="A200" s="147">
        <f t="shared" si="2"/>
        <v>2010</v>
      </c>
      <c r="B200" s="136">
        <f>'TableC1(Lm)'!B200+'TableC3(f)'!B200</f>
        <v>62476.981</v>
      </c>
      <c r="C200" s="136">
        <f>'TableC1(Lm)'!C200+'TableC3(f)'!C200</f>
        <v>7690.978</v>
      </c>
      <c r="D200" s="136">
        <f>'TableC1(Lm)'!D200+'TableC3(f)'!D200</f>
        <v>7512.048</v>
      </c>
      <c r="E200" s="136">
        <f>'TableC1(Lm)'!E200+'TableC3(f)'!E200</f>
        <v>7926.159</v>
      </c>
      <c r="F200" s="136">
        <f>'TableC1(Lm)'!F200+'TableC3(f)'!F200</f>
        <v>8250.134999999998</v>
      </c>
      <c r="G200" s="136">
        <f>'TableC1(Lm)'!G200+'TableC3(f)'!G200</f>
        <v>8676.918</v>
      </c>
      <c r="H200" s="136">
        <f>'TableC1(Lm)'!H200+'TableC3(f)'!H200</f>
        <v>8247.385</v>
      </c>
      <c r="I200" s="136">
        <f>'TableC1(Lm)'!I200+'TableC3(f)'!I200</f>
        <v>6308.23</v>
      </c>
      <c r="J200" s="136">
        <f>'TableC1(Lm)'!J200+'TableC3(f)'!J200</f>
        <v>4596.213</v>
      </c>
      <c r="K200" s="217">
        <f>'TableC1(Lm)'!K200+'TableC3(f)'!K200</f>
        <v>3268.915</v>
      </c>
      <c r="L200" s="6"/>
      <c r="M200" s="6"/>
      <c r="N200" s="6"/>
      <c r="O200" s="6"/>
      <c r="P200" s="6"/>
    </row>
    <row r="201" spans="1:16" ht="15.75">
      <c r="A201" s="45">
        <f t="shared" si="2"/>
        <v>2011</v>
      </c>
      <c r="B201" s="123">
        <f>'TableC1(Lm)'!B201+'TableC3(f)'!B201</f>
        <v>62777.197</v>
      </c>
      <c r="C201" s="123">
        <f>'TableC1(Lm)'!C201+'TableC3(f)'!C201</f>
        <v>7667.993</v>
      </c>
      <c r="D201" s="123">
        <f>'TableC1(Lm)'!D201+'TableC3(f)'!D201</f>
        <v>7542.109</v>
      </c>
      <c r="E201" s="123">
        <f>'TableC1(Lm)'!E201+'TableC3(f)'!E201</f>
        <v>7891.9400000000005</v>
      </c>
      <c r="F201" s="123">
        <f>'TableC1(Lm)'!F201+'TableC3(f)'!F201</f>
        <v>8235.7</v>
      </c>
      <c r="G201" s="123">
        <f>'TableC1(Lm)'!G201+'TableC3(f)'!G201</f>
        <v>8687.868</v>
      </c>
      <c r="H201" s="123">
        <f>'TableC1(Lm)'!H201+'TableC3(f)'!H201</f>
        <v>8234.171</v>
      </c>
      <c r="I201" s="123">
        <f>'TableC1(Lm)'!I201+'TableC3(f)'!I201</f>
        <v>6610.223</v>
      </c>
      <c r="J201" s="123">
        <f>'TableC1(Lm)'!J201+'TableC3(f)'!J201</f>
        <v>4534.829</v>
      </c>
      <c r="K201" s="61">
        <f>'TableC1(Lm)'!K201+'TableC3(f)'!K201</f>
        <v>3372.364</v>
      </c>
      <c r="L201" s="6"/>
      <c r="M201" s="6"/>
      <c r="N201" s="6"/>
      <c r="O201" s="6"/>
      <c r="P201" s="6"/>
    </row>
    <row r="202" spans="1:16" ht="15.75">
      <c r="A202" s="45">
        <f t="shared" si="2"/>
        <v>2012</v>
      </c>
      <c r="B202" s="123">
        <f>'TableC1(Lm)'!B202+'TableC3(f)'!B202</f>
        <v>63070.668</v>
      </c>
      <c r="C202" s="123">
        <f>'TableC1(Lm)'!C202+'TableC3(f)'!C202</f>
        <v>7647.839</v>
      </c>
      <c r="D202" s="123">
        <f>'TableC1(Lm)'!D202+'TableC3(f)'!D202</f>
        <v>7573.914</v>
      </c>
      <c r="E202" s="123">
        <f>'TableC1(Lm)'!E202+'TableC3(f)'!E202</f>
        <v>7851.598</v>
      </c>
      <c r="F202" s="123">
        <f>'TableC1(Lm)'!F202+'TableC3(f)'!F202</f>
        <v>8197.146</v>
      </c>
      <c r="G202" s="123">
        <f>'TableC1(Lm)'!G202+'TableC3(f)'!G202</f>
        <v>8716.908</v>
      </c>
      <c r="H202" s="123">
        <f>'TableC1(Lm)'!H202+'TableC3(f)'!H202</f>
        <v>8259.52</v>
      </c>
      <c r="I202" s="123">
        <f>'TableC1(Lm)'!I202+'TableC3(f)'!I202</f>
        <v>6900.249</v>
      </c>
      <c r="J202" s="123">
        <f>'TableC1(Lm)'!J202+'TableC3(f)'!J202</f>
        <v>4459.171</v>
      </c>
      <c r="K202" s="61">
        <f>'TableC1(Lm)'!K202+'TableC3(f)'!K202</f>
        <v>3464.323</v>
      </c>
      <c r="L202" s="6"/>
      <c r="M202" s="6"/>
      <c r="N202" s="6"/>
      <c r="O202" s="6"/>
      <c r="P202" s="6"/>
    </row>
    <row r="203" spans="1:16" ht="15.75">
      <c r="A203" s="45">
        <f t="shared" si="2"/>
        <v>2013</v>
      </c>
      <c r="B203" s="123">
        <f>'TableC1(Lm)'!B203+'TableC3(f)'!B203</f>
        <v>63356.956000000006</v>
      </c>
      <c r="C203" s="123">
        <f>'TableC1(Lm)'!C203+'TableC3(f)'!C203</f>
        <v>7635.671</v>
      </c>
      <c r="D203" s="123">
        <f>'TableC1(Lm)'!D203+'TableC3(f)'!D203</f>
        <v>7610.347</v>
      </c>
      <c r="E203" s="123">
        <f>'TableC1(Lm)'!E203+'TableC3(f)'!E203</f>
        <v>7808.04</v>
      </c>
      <c r="F203" s="123">
        <f>'TableC1(Lm)'!F203+'TableC3(f)'!F203</f>
        <v>8148.3910000000005</v>
      </c>
      <c r="G203" s="123">
        <f>'TableC1(Lm)'!G203+'TableC3(f)'!G203</f>
        <v>8755.503</v>
      </c>
      <c r="H203" s="123">
        <f>'TableC1(Lm)'!H203+'TableC3(f)'!H203</f>
        <v>8266.655</v>
      </c>
      <c r="I203" s="123">
        <f>'TableC1(Lm)'!I203+'TableC3(f)'!I203</f>
        <v>7153.474</v>
      </c>
      <c r="J203" s="123">
        <f>'TableC1(Lm)'!J203+'TableC3(f)'!J203</f>
        <v>4428.243</v>
      </c>
      <c r="K203" s="61">
        <f>'TableC1(Lm)'!K203+'TableC3(f)'!K203</f>
        <v>3550.6319999999996</v>
      </c>
      <c r="L203" s="6"/>
      <c r="M203" s="6"/>
      <c r="N203" s="6"/>
      <c r="O203" s="6"/>
      <c r="P203" s="6"/>
    </row>
    <row r="204" spans="1:16" ht="15.75">
      <c r="A204" s="45">
        <f t="shared" si="2"/>
        <v>2014</v>
      </c>
      <c r="B204" s="123">
        <f>'TableC1(Lm)'!B204+'TableC3(f)'!B204</f>
        <v>63635.734000000004</v>
      </c>
      <c r="C204" s="123">
        <f>'TableC1(Lm)'!C204+'TableC3(f)'!C204</f>
        <v>7622.319</v>
      </c>
      <c r="D204" s="123">
        <f>'TableC1(Lm)'!D204+'TableC3(f)'!D204</f>
        <v>7678.544</v>
      </c>
      <c r="E204" s="123">
        <f>'TableC1(Lm)'!E204+'TableC3(f)'!E204</f>
        <v>7778.403</v>
      </c>
      <c r="F204" s="123">
        <f>'TableC1(Lm)'!F204+'TableC3(f)'!F204</f>
        <v>8073.437</v>
      </c>
      <c r="G204" s="123">
        <f>'TableC1(Lm)'!G204+'TableC3(f)'!G204</f>
        <v>8747.536</v>
      </c>
      <c r="H204" s="123">
        <f>'TableC1(Lm)'!H204+'TableC3(f)'!H204</f>
        <v>8316.167000000001</v>
      </c>
      <c r="I204" s="123">
        <f>'TableC1(Lm)'!I204+'TableC3(f)'!I204</f>
        <v>7356.758</v>
      </c>
      <c r="J204" s="123">
        <f>'TableC1(Lm)'!J204+'TableC3(f)'!J204</f>
        <v>4450.064</v>
      </c>
      <c r="K204" s="61">
        <f>'TableC1(Lm)'!K204+'TableC3(f)'!K204</f>
        <v>3612.5060000000003</v>
      </c>
      <c r="L204" s="6"/>
      <c r="M204" s="6"/>
      <c r="N204" s="6"/>
      <c r="O204" s="6"/>
      <c r="P204" s="6"/>
    </row>
    <row r="205" spans="1:16" ht="15.75">
      <c r="A205" s="45">
        <f t="shared" si="2"/>
        <v>2015</v>
      </c>
      <c r="B205" s="123">
        <f>'TableC1(Lm)'!B205+'TableC3(f)'!B205</f>
        <v>63907.148</v>
      </c>
      <c r="C205" s="123">
        <f>'TableC1(Lm)'!C205+'TableC3(f)'!C205</f>
        <v>7605.351000000001</v>
      </c>
      <c r="D205" s="123">
        <f>'TableC1(Lm)'!D205+'TableC3(f)'!D205</f>
        <v>7744.365</v>
      </c>
      <c r="E205" s="123">
        <f>'TableC1(Lm)'!E205+'TableC3(f)'!E205</f>
        <v>7738.995000000001</v>
      </c>
      <c r="F205" s="123">
        <f>'TableC1(Lm)'!F205+'TableC3(f)'!F205</f>
        <v>8057.967000000001</v>
      </c>
      <c r="G205" s="123">
        <f>'TableC1(Lm)'!G205+'TableC3(f)'!G205</f>
        <v>8684.001</v>
      </c>
      <c r="H205" s="123">
        <f>'TableC1(Lm)'!H205+'TableC3(f)'!H205</f>
        <v>8363.942</v>
      </c>
      <c r="I205" s="123">
        <f>'TableC1(Lm)'!I205+'TableC3(f)'!I205</f>
        <v>7560.197</v>
      </c>
      <c r="J205" s="123">
        <f>'TableC1(Lm)'!J205+'TableC3(f)'!J205</f>
        <v>4475.721</v>
      </c>
      <c r="K205" s="61">
        <f>'TableC1(Lm)'!K205+'TableC3(f)'!K205</f>
        <v>3676.6090000000004</v>
      </c>
      <c r="L205" s="6"/>
      <c r="M205" s="6"/>
      <c r="N205" s="6"/>
      <c r="O205" s="6"/>
      <c r="P205" s="6"/>
    </row>
    <row r="206" spans="1:16" ht="15.75">
      <c r="A206" s="45">
        <f t="shared" si="2"/>
        <v>2016</v>
      </c>
      <c r="B206" s="123">
        <f>'TableC1(Lm)'!B206+'TableC3(f)'!B206</f>
        <v>64171.467000000004</v>
      </c>
      <c r="C206" s="123">
        <f>'TableC1(Lm)'!C206+'TableC3(f)'!C206</f>
        <v>7579.927</v>
      </c>
      <c r="D206" s="123">
        <f>'TableC1(Lm)'!D206+'TableC3(f)'!D206</f>
        <v>7802.023999999999</v>
      </c>
      <c r="E206" s="123">
        <f>'TableC1(Lm)'!E206+'TableC3(f)'!E206</f>
        <v>7708.637000000001</v>
      </c>
      <c r="F206" s="123">
        <f>'TableC1(Lm)'!F206+'TableC3(f)'!F206</f>
        <v>8095.028</v>
      </c>
      <c r="G206" s="123">
        <f>'TableC1(Lm)'!G206+'TableC3(f)'!G206</f>
        <v>8591.595</v>
      </c>
      <c r="H206" s="123">
        <f>'TableC1(Lm)'!H206+'TableC3(f)'!H206</f>
        <v>8401.531</v>
      </c>
      <c r="I206" s="123">
        <f>'TableC1(Lm)'!I206+'TableC3(f)'!I206</f>
        <v>7753.754</v>
      </c>
      <c r="J206" s="123">
        <f>'TableC1(Lm)'!J206+'TableC3(f)'!J206</f>
        <v>4520.112</v>
      </c>
      <c r="K206" s="61">
        <f>'TableC1(Lm)'!K206+'TableC3(f)'!K206</f>
        <v>3718.859</v>
      </c>
      <c r="L206" s="6"/>
      <c r="M206" s="6"/>
      <c r="N206" s="6"/>
      <c r="O206" s="6"/>
      <c r="P206" s="6"/>
    </row>
    <row r="207" spans="1:16" ht="15.75">
      <c r="A207" s="45">
        <f t="shared" si="2"/>
        <v>2017</v>
      </c>
      <c r="B207" s="123">
        <f>'TableC1(Lm)'!B207+'TableC3(f)'!B207</f>
        <v>64428.97</v>
      </c>
      <c r="C207" s="123">
        <f>'TableC1(Lm)'!C207+'TableC3(f)'!C207</f>
        <v>7565.528</v>
      </c>
      <c r="D207" s="123">
        <f>'TableC1(Lm)'!D207+'TableC3(f)'!D207</f>
        <v>7838.832</v>
      </c>
      <c r="E207" s="123">
        <f>'TableC1(Lm)'!E207+'TableC3(f)'!E207</f>
        <v>7672.4</v>
      </c>
      <c r="F207" s="123">
        <f>'TableC1(Lm)'!F207+'TableC3(f)'!F207</f>
        <v>8162.994000000001</v>
      </c>
      <c r="G207" s="123">
        <f>'TableC1(Lm)'!G207+'TableC3(f)'!G207</f>
        <v>8483.135999999999</v>
      </c>
      <c r="H207" s="123">
        <f>'TableC1(Lm)'!H207+'TableC3(f)'!H207</f>
        <v>8436.256000000001</v>
      </c>
      <c r="I207" s="123">
        <f>'TableC1(Lm)'!I207+'TableC3(f)'!I207</f>
        <v>7780.641</v>
      </c>
      <c r="J207" s="123">
        <f>'TableC1(Lm)'!J207+'TableC3(f)'!J207</f>
        <v>4730.432</v>
      </c>
      <c r="K207" s="61">
        <f>'TableC1(Lm)'!K207+'TableC3(f)'!K207</f>
        <v>3758.751</v>
      </c>
      <c r="L207" s="6"/>
      <c r="M207" s="6"/>
      <c r="N207" s="6"/>
      <c r="O207" s="6"/>
      <c r="P207" s="6"/>
    </row>
    <row r="208" spans="1:16" ht="15.75">
      <c r="A208" s="45">
        <f t="shared" si="2"/>
        <v>2018</v>
      </c>
      <c r="B208" s="123">
        <f>'TableC1(Lm)'!B208+'TableC3(f)'!B208</f>
        <v>64680.210999999996</v>
      </c>
      <c r="C208" s="123">
        <f>'TableC1(Lm)'!C208+'TableC3(f)'!C208</f>
        <v>7552.4490000000005</v>
      </c>
      <c r="D208" s="123">
        <f>'TableC1(Lm)'!D208+'TableC3(f)'!D208</f>
        <v>7882.557000000001</v>
      </c>
      <c r="E208" s="123">
        <f>'TableC1(Lm)'!E208+'TableC3(f)'!E208</f>
        <v>7635.515</v>
      </c>
      <c r="F208" s="123">
        <f>'TableC1(Lm)'!F208+'TableC3(f)'!F208</f>
        <v>8198.59</v>
      </c>
      <c r="G208" s="123">
        <f>'TableC1(Lm)'!G208+'TableC3(f)'!G208</f>
        <v>8423.126</v>
      </c>
      <c r="H208" s="123">
        <f>'TableC1(Lm)'!H208+'TableC3(f)'!H208</f>
        <v>8441.373</v>
      </c>
      <c r="I208" s="123">
        <f>'TableC1(Lm)'!I208+'TableC3(f)'!I208</f>
        <v>7780.873</v>
      </c>
      <c r="J208" s="123">
        <f>'TableC1(Lm)'!J208+'TableC3(f)'!J208</f>
        <v>4977.755999999999</v>
      </c>
      <c r="K208" s="61">
        <f>'TableC1(Lm)'!K208+'TableC3(f)'!K208</f>
        <v>3787.9719999999998</v>
      </c>
      <c r="L208" s="6"/>
      <c r="M208" s="6"/>
      <c r="N208" s="6"/>
      <c r="O208" s="6"/>
      <c r="P208" s="6"/>
    </row>
    <row r="209" spans="1:16" ht="15.75">
      <c r="A209" s="149">
        <f t="shared" si="2"/>
        <v>2019</v>
      </c>
      <c r="B209" s="143">
        <f>'TableC1(Lm)'!B209+'TableC3(f)'!B209</f>
        <v>64925.817</v>
      </c>
      <c r="C209" s="143">
        <f>'TableC1(Lm)'!C209+'TableC3(f)'!C209</f>
        <v>7539.982</v>
      </c>
      <c r="D209" s="143">
        <f>'TableC1(Lm)'!D209+'TableC3(f)'!D209</f>
        <v>7911.318</v>
      </c>
      <c r="E209" s="143">
        <f>'TableC1(Lm)'!E209+'TableC3(f)'!E209</f>
        <v>7611.175</v>
      </c>
      <c r="F209" s="143">
        <f>'TableC1(Lm)'!F209+'TableC3(f)'!F209</f>
        <v>8238.345</v>
      </c>
      <c r="G209" s="143">
        <f>'TableC1(Lm)'!G209+'TableC3(f)'!G209</f>
        <v>8359.83</v>
      </c>
      <c r="H209" s="143">
        <f>'TableC1(Lm)'!H209+'TableC3(f)'!H209</f>
        <v>8452.458</v>
      </c>
      <c r="I209" s="143">
        <f>'TableC1(Lm)'!I209+'TableC3(f)'!I209</f>
        <v>7767.016</v>
      </c>
      <c r="J209" s="143">
        <f>'TableC1(Lm)'!J209+'TableC3(f)'!J209</f>
        <v>5232.736</v>
      </c>
      <c r="K209" s="218">
        <f>'TableC1(Lm)'!K209+'TableC3(f)'!K209</f>
        <v>3812.957</v>
      </c>
      <c r="L209" s="6"/>
      <c r="M209" s="6"/>
      <c r="N209" s="6"/>
      <c r="O209" s="6"/>
      <c r="P209" s="6"/>
    </row>
    <row r="210" spans="1:16" ht="15.75">
      <c r="A210" s="45">
        <f t="shared" si="2"/>
        <v>2020</v>
      </c>
      <c r="B210" s="123">
        <f>'TableC1(Lm)'!B210+'TableC3(f)'!B210</f>
        <v>65166.35</v>
      </c>
      <c r="C210" s="123">
        <f>'TableC1(Lm)'!C210+'TableC3(f)'!C210</f>
        <v>7527.473</v>
      </c>
      <c r="D210" s="123">
        <f>'TableC1(Lm)'!D210+'TableC3(f)'!D210</f>
        <v>7919.339</v>
      </c>
      <c r="E210" s="123">
        <f>'TableC1(Lm)'!E210+'TableC3(f)'!E210</f>
        <v>7607.639</v>
      </c>
      <c r="F210" s="123">
        <f>'TableC1(Lm)'!F210+'TableC3(f)'!F210</f>
        <v>8253.658</v>
      </c>
      <c r="G210" s="123">
        <f>'TableC1(Lm)'!G210+'TableC3(f)'!G210</f>
        <v>8309.324</v>
      </c>
      <c r="H210" s="123">
        <f>'TableC1(Lm)'!H210+'TableC3(f)'!H210</f>
        <v>8455.242999999999</v>
      </c>
      <c r="I210" s="123">
        <f>'TableC1(Lm)'!I210+'TableC3(f)'!I210</f>
        <v>7773.789</v>
      </c>
      <c r="J210" s="123">
        <f>'TableC1(Lm)'!J210+'TableC3(f)'!J210</f>
        <v>5481.2970000000005</v>
      </c>
      <c r="K210" s="61">
        <f>'TableC1(Lm)'!K210+'TableC3(f)'!K210</f>
        <v>3838.588</v>
      </c>
      <c r="L210" s="6"/>
      <c r="M210" s="6"/>
      <c r="N210" s="6"/>
      <c r="O210" s="6"/>
      <c r="P210" s="6"/>
    </row>
    <row r="211" spans="1:16" ht="15.75">
      <c r="A211" s="45">
        <f t="shared" si="2"/>
        <v>2021</v>
      </c>
      <c r="B211" s="123">
        <f>'TableC1(Lm)'!B211+'TableC3(f)'!B211</f>
        <v>65402.257999999994</v>
      </c>
      <c r="C211" s="123">
        <f>'TableC1(Lm)'!C211+'TableC3(f)'!C211</f>
        <v>7514.611</v>
      </c>
      <c r="D211" s="123">
        <f>'TableC1(Lm)'!D211+'TableC3(f)'!D211</f>
        <v>7896.6630000000005</v>
      </c>
      <c r="E211" s="123">
        <f>'TableC1(Lm)'!E211+'TableC3(f)'!E211</f>
        <v>7638.378</v>
      </c>
      <c r="F211" s="123">
        <f>'TableC1(Lm)'!F211+'TableC3(f)'!F211</f>
        <v>8220.726</v>
      </c>
      <c r="G211" s="123">
        <f>'TableC1(Lm)'!G211+'TableC3(f)'!G211</f>
        <v>8296.919</v>
      </c>
      <c r="H211" s="123">
        <f>'TableC1(Lm)'!H211+'TableC3(f)'!H211</f>
        <v>8469.802</v>
      </c>
      <c r="I211" s="123">
        <f>'TableC1(Lm)'!I211+'TableC3(f)'!I211</f>
        <v>7770.825</v>
      </c>
      <c r="J211" s="123">
        <f>'TableC1(Lm)'!J211+'TableC3(f)'!J211</f>
        <v>5756.726000000001</v>
      </c>
      <c r="K211" s="61">
        <f>'TableC1(Lm)'!K211+'TableC3(f)'!K211</f>
        <v>3837.6079999999997</v>
      </c>
      <c r="L211" s="6"/>
      <c r="M211" s="6"/>
      <c r="N211" s="6"/>
      <c r="O211" s="6"/>
      <c r="P211" s="6"/>
    </row>
    <row r="212" spans="1:16" ht="15.75">
      <c r="A212" s="45">
        <f t="shared" si="2"/>
        <v>2022</v>
      </c>
      <c r="B212" s="123">
        <f>'TableC1(Lm)'!B212+'TableC3(f)'!B212</f>
        <v>65633.845</v>
      </c>
      <c r="C212" s="123">
        <f>'TableC1(Lm)'!C212+'TableC3(f)'!C212</f>
        <v>7501.593999999999</v>
      </c>
      <c r="D212" s="123">
        <f>'TableC1(Lm)'!D212+'TableC3(f)'!D212</f>
        <v>7876.799</v>
      </c>
      <c r="E212" s="123">
        <f>'TableC1(Lm)'!E212+'TableC3(f)'!E212</f>
        <v>7670.807</v>
      </c>
      <c r="F212" s="123">
        <f>'TableC1(Lm)'!F212+'TableC3(f)'!F212</f>
        <v>8181.694</v>
      </c>
      <c r="G212" s="123">
        <f>'TableC1(Lm)'!G212+'TableC3(f)'!G212</f>
        <v>8260.96</v>
      </c>
      <c r="H212" s="123">
        <f>'TableC1(Lm)'!H212+'TableC3(f)'!H212</f>
        <v>8502.121</v>
      </c>
      <c r="I212" s="123">
        <f>'TableC1(Lm)'!I212+'TableC3(f)'!I212</f>
        <v>7803.201</v>
      </c>
      <c r="J212" s="123">
        <f>'TableC1(Lm)'!J212+'TableC3(f)'!J212</f>
        <v>6016.503000000001</v>
      </c>
      <c r="K212" s="61">
        <f>'TableC1(Lm)'!K212+'TableC3(f)'!K212</f>
        <v>3820.166</v>
      </c>
      <c r="L212" s="6"/>
      <c r="M212" s="6"/>
      <c r="N212" s="6"/>
      <c r="O212" s="6"/>
      <c r="P212" s="6"/>
    </row>
    <row r="213" spans="1:16" ht="15.75">
      <c r="A213" s="45">
        <f t="shared" si="2"/>
        <v>2023</v>
      </c>
      <c r="B213" s="123">
        <f>'TableC1(Lm)'!B213+'TableC3(f)'!B213</f>
        <v>65861.682</v>
      </c>
      <c r="C213" s="123">
        <f>'TableC1(Lm)'!C213+'TableC3(f)'!C213</f>
        <v>7488.754</v>
      </c>
      <c r="D213" s="123">
        <f>'TableC1(Lm)'!D213+'TableC3(f)'!D213</f>
        <v>7864.898999999999</v>
      </c>
      <c r="E213" s="123">
        <f>'TableC1(Lm)'!E213+'TableC3(f)'!E213</f>
        <v>7707.784</v>
      </c>
      <c r="F213" s="123">
        <f>'TableC1(Lm)'!F213+'TableC3(f)'!F213</f>
        <v>8139.411</v>
      </c>
      <c r="G213" s="123">
        <f>'TableC1(Lm)'!G213+'TableC3(f)'!G213</f>
        <v>8214.978000000001</v>
      </c>
      <c r="H213" s="123">
        <f>'TableC1(Lm)'!H213+'TableC3(f)'!H213</f>
        <v>8543.468</v>
      </c>
      <c r="I213" s="123">
        <f>'TableC1(Lm)'!I213+'TableC3(f)'!I213</f>
        <v>7818.302</v>
      </c>
      <c r="J213" s="123">
        <f>'TableC1(Lm)'!J213+'TableC3(f)'!J213</f>
        <v>6245.378000000001</v>
      </c>
      <c r="K213" s="61">
        <f>'TableC1(Lm)'!K213+'TableC3(f)'!K213</f>
        <v>3838.7079999999996</v>
      </c>
      <c r="M213" s="6"/>
      <c r="N213" s="6"/>
      <c r="O213" s="6"/>
      <c r="P213" s="6"/>
    </row>
    <row r="214" spans="1:16" ht="15.75">
      <c r="A214" s="45">
        <f t="shared" si="2"/>
        <v>2024</v>
      </c>
      <c r="B214" s="123">
        <f>'TableC1(Lm)'!B214+'TableC3(f)'!B214</f>
        <v>66086.261</v>
      </c>
      <c r="C214" s="123">
        <f>'TableC1(Lm)'!C214+'TableC3(f)'!C214</f>
        <v>7476.588</v>
      </c>
      <c r="D214" s="123">
        <f>'TableC1(Lm)'!D214+'TableC3(f)'!D214</f>
        <v>7851.816000000001</v>
      </c>
      <c r="E214" s="123">
        <f>'TableC1(Lm)'!E214+'TableC3(f)'!E214</f>
        <v>7776.343</v>
      </c>
      <c r="F214" s="123">
        <f>'TableC1(Lm)'!F214+'TableC3(f)'!F214</f>
        <v>8110.813</v>
      </c>
      <c r="G214" s="123">
        <f>'TableC1(Lm)'!G214+'TableC3(f)'!G214</f>
        <v>8142.833999999999</v>
      </c>
      <c r="H214" s="123">
        <f>'TableC1(Lm)'!H214+'TableC3(f)'!H214</f>
        <v>8539.719</v>
      </c>
      <c r="I214" s="123">
        <f>'TableC1(Lm)'!I214+'TableC3(f)'!I214</f>
        <v>7873.159</v>
      </c>
      <c r="J214" s="123">
        <f>'TableC1(Lm)'!J214+'TableC3(f)'!J214</f>
        <v>6430.116</v>
      </c>
      <c r="K214" s="61">
        <f>'TableC1(Lm)'!K214+'TableC3(f)'!K214</f>
        <v>3884.8729999999996</v>
      </c>
      <c r="M214" s="6"/>
      <c r="N214" s="6"/>
      <c r="O214" s="6"/>
      <c r="P214" s="6"/>
    </row>
    <row r="215" spans="1:16" ht="15.75">
      <c r="A215" s="45">
        <f t="shared" si="2"/>
        <v>2025</v>
      </c>
      <c r="B215" s="123">
        <f>'TableC1(Lm)'!B215+'TableC3(f)'!B215</f>
        <v>66308.147</v>
      </c>
      <c r="C215" s="123">
        <f>'TableC1(Lm)'!C215+'TableC3(f)'!C215</f>
        <v>7465.695</v>
      </c>
      <c r="D215" s="123">
        <f>'TableC1(Lm)'!D215+'TableC3(f)'!D215</f>
        <v>7835.094</v>
      </c>
      <c r="E215" s="123">
        <f>'TableC1(Lm)'!E215+'TableC3(f)'!E215</f>
        <v>7842.532</v>
      </c>
      <c r="F215" s="123">
        <f>'TableC1(Lm)'!F215+'TableC3(f)'!F215</f>
        <v>8072.491</v>
      </c>
      <c r="G215" s="123">
        <f>'TableC1(Lm)'!G215+'TableC3(f)'!G215</f>
        <v>8129.176</v>
      </c>
      <c r="H215" s="123">
        <f>'TableC1(Lm)'!H215+'TableC3(f)'!H215</f>
        <v>8481.752</v>
      </c>
      <c r="I215" s="123">
        <f>'TableC1(Lm)'!I215+'TableC3(f)'!I215</f>
        <v>7926.583</v>
      </c>
      <c r="J215" s="123">
        <f>'TableC1(Lm)'!J215+'TableC3(f)'!J215</f>
        <v>6614.094</v>
      </c>
      <c r="K215" s="61">
        <f>'TableC1(Lm)'!K215+'TableC3(f)'!K215</f>
        <v>3940.7300000000005</v>
      </c>
      <c r="M215" s="6"/>
      <c r="N215" s="6"/>
      <c r="O215" s="6"/>
      <c r="P215" s="6"/>
    </row>
    <row r="216" spans="1:16" ht="15.75">
      <c r="A216" s="45">
        <f t="shared" si="2"/>
        <v>2026</v>
      </c>
      <c r="B216" s="123">
        <f>'TableC1(Lm)'!B216+'TableC3(f)'!B216</f>
        <v>66528.007</v>
      </c>
      <c r="C216" s="123">
        <f>'TableC1(Lm)'!C216+'TableC3(f)'!C216</f>
        <v>7456.652</v>
      </c>
      <c r="D216" s="123">
        <f>'TableC1(Lm)'!D216+'TableC3(f)'!D216</f>
        <v>7809.932000000001</v>
      </c>
      <c r="E216" s="123">
        <f>'TableC1(Lm)'!E216+'TableC3(f)'!E216</f>
        <v>7900.598</v>
      </c>
      <c r="F216" s="123">
        <f>'TableC1(Lm)'!F216+'TableC3(f)'!F216</f>
        <v>8043.177</v>
      </c>
      <c r="G216" s="123">
        <f>'TableC1(Lm)'!G216+'TableC3(f)'!G216</f>
        <v>8167.035</v>
      </c>
      <c r="H216" s="123">
        <f>'TableC1(Lm)'!H216+'TableC3(f)'!H216</f>
        <v>8395.21</v>
      </c>
      <c r="I216" s="123">
        <f>'TableC1(Lm)'!I216+'TableC3(f)'!I216</f>
        <v>7969.656000000001</v>
      </c>
      <c r="J216" s="123">
        <f>'TableC1(Lm)'!J216+'TableC3(f)'!J216</f>
        <v>6787.16</v>
      </c>
      <c r="K216" s="61">
        <f>'TableC1(Lm)'!K216+'TableC3(f)'!K216</f>
        <v>3998.587</v>
      </c>
      <c r="M216" s="6"/>
      <c r="N216" s="6"/>
      <c r="O216" s="6"/>
      <c r="P216" s="6"/>
    </row>
    <row r="217" spans="1:16" ht="15.75">
      <c r="A217" s="45">
        <f t="shared" si="2"/>
        <v>2027</v>
      </c>
      <c r="B217" s="123">
        <f>'TableC1(Lm)'!B217+'TableC3(f)'!B217</f>
        <v>66746.296</v>
      </c>
      <c r="C217" s="123">
        <f>'TableC1(Lm)'!C217+'TableC3(f)'!C217</f>
        <v>7450.16</v>
      </c>
      <c r="D217" s="123">
        <f>'TableC1(Lm)'!D217+'TableC3(f)'!D217</f>
        <v>7795.780000000001</v>
      </c>
      <c r="E217" s="123">
        <f>'TableC1(Lm)'!E217+'TableC3(f)'!E217</f>
        <v>7937.85</v>
      </c>
      <c r="F217" s="123">
        <f>'TableC1(Lm)'!F217+'TableC3(f)'!F217</f>
        <v>8008.035</v>
      </c>
      <c r="G217" s="123">
        <f>'TableC1(Lm)'!G217+'TableC3(f)'!G217</f>
        <v>8235.285</v>
      </c>
      <c r="H217" s="123">
        <f>'TableC1(Lm)'!H217+'TableC3(f)'!H217</f>
        <v>8292.996</v>
      </c>
      <c r="I217" s="123">
        <f>'TableC1(Lm)'!I217+'TableC3(f)'!I217</f>
        <v>8009.9310000000005</v>
      </c>
      <c r="J217" s="123">
        <f>'TableC1(Lm)'!J217+'TableC3(f)'!J217</f>
        <v>6823.8240000000005</v>
      </c>
      <c r="K217" s="61">
        <f>'TableC1(Lm)'!K217+'TableC3(f)'!K217</f>
        <v>4192.4349999999995</v>
      </c>
      <c r="M217" s="6"/>
      <c r="N217" s="6"/>
      <c r="O217" s="6"/>
      <c r="P217" s="6"/>
    </row>
    <row r="218" spans="1:16" ht="15.75">
      <c r="A218" s="45">
        <f t="shared" si="2"/>
        <v>2028</v>
      </c>
      <c r="B218" s="123">
        <f>'TableC1(Lm)'!B218+'TableC3(f)'!B218</f>
        <v>66963.279</v>
      </c>
      <c r="C218" s="123">
        <f>'TableC1(Lm)'!C218+'TableC3(f)'!C218</f>
        <v>7446.768</v>
      </c>
      <c r="D218" s="123">
        <f>'TableC1(Lm)'!D218+'TableC3(f)'!D218</f>
        <v>7782.932000000001</v>
      </c>
      <c r="E218" s="123">
        <f>'TableC1(Lm)'!E218+'TableC3(f)'!E218</f>
        <v>7981.977999999999</v>
      </c>
      <c r="F218" s="123">
        <f>'TableC1(Lm)'!F218+'TableC3(f)'!F218</f>
        <v>7972.2119999999995</v>
      </c>
      <c r="G218" s="123">
        <f>'TableC1(Lm)'!G218+'TableC3(f)'!G218</f>
        <v>8271.643</v>
      </c>
      <c r="H218" s="123">
        <f>'TableC1(Lm)'!H218+'TableC3(f)'!H218</f>
        <v>8237.807</v>
      </c>
      <c r="I218" s="123">
        <f>'TableC1(Lm)'!I218+'TableC3(f)'!I218</f>
        <v>8021.803</v>
      </c>
      <c r="J218" s="123">
        <f>'TableC1(Lm)'!J218+'TableC3(f)'!J218</f>
        <v>6839.0689999999995</v>
      </c>
      <c r="K218" s="61">
        <f>'TableC1(Lm)'!K218+'TableC3(f)'!K218</f>
        <v>4409.067</v>
      </c>
      <c r="M218" s="6"/>
      <c r="N218" s="6"/>
      <c r="O218" s="6"/>
      <c r="P218" s="6"/>
    </row>
    <row r="219" spans="1:16" ht="15.75">
      <c r="A219" s="45">
        <f t="shared" si="2"/>
        <v>2029</v>
      </c>
      <c r="B219" s="123">
        <f>'TableC1(Lm)'!B219+'TableC3(f)'!B219</f>
        <v>67178.985</v>
      </c>
      <c r="C219" s="123">
        <f>'TableC1(Lm)'!C219+'TableC3(f)'!C219</f>
        <v>7446.957</v>
      </c>
      <c r="D219" s="123">
        <f>'TableC1(Lm)'!D219+'TableC3(f)'!D219</f>
        <v>7770.6810000000005</v>
      </c>
      <c r="E219" s="123">
        <f>'TableC1(Lm)'!E219+'TableC3(f)'!E219</f>
        <v>8011.191000000001</v>
      </c>
      <c r="F219" s="123">
        <f>'TableC1(Lm)'!F219+'TableC3(f)'!F219</f>
        <v>7948.873</v>
      </c>
      <c r="G219" s="123">
        <f>'TableC1(Lm)'!G219+'TableC3(f)'!G219</f>
        <v>8312.007</v>
      </c>
      <c r="H219" s="123">
        <f>'TableC1(Lm)'!H219+'TableC3(f)'!H219</f>
        <v>8179.435</v>
      </c>
      <c r="I219" s="123">
        <f>'TableC1(Lm)'!I219+'TableC3(f)'!I219</f>
        <v>8038.992</v>
      </c>
      <c r="J219" s="123">
        <f>'TableC1(Lm)'!J219+'TableC3(f)'!J219</f>
        <v>6842.251</v>
      </c>
      <c r="K219" s="61">
        <f>'TableC1(Lm)'!K219+'TableC3(f)'!K219</f>
        <v>4628.598</v>
      </c>
      <c r="M219" s="6"/>
      <c r="N219" s="6"/>
      <c r="O219" s="6"/>
      <c r="P219" s="6"/>
    </row>
    <row r="220" spans="1:16" ht="15.75">
      <c r="A220" s="147">
        <f aca="true" t="shared" si="3" ref="A220:A240">A219+1</f>
        <v>2030</v>
      </c>
      <c r="B220" s="136">
        <f>'TableC1(Lm)'!B220+'TableC3(f)'!B220</f>
        <v>67392.997</v>
      </c>
      <c r="C220" s="136">
        <f>'TableC1(Lm)'!C220+'TableC3(f)'!C220</f>
        <v>7450.993</v>
      </c>
      <c r="D220" s="136">
        <f>'TableC1(Lm)'!D220+'TableC3(f)'!D220</f>
        <v>7758.387</v>
      </c>
      <c r="E220" s="136">
        <f>'TableC1(Lm)'!E220+'TableC3(f)'!E220</f>
        <v>8019.74</v>
      </c>
      <c r="F220" s="136">
        <f>'TableC1(Lm)'!F220+'TableC3(f)'!F220</f>
        <v>7946.236999999999</v>
      </c>
      <c r="G220" s="136">
        <f>'TableC1(Lm)'!G220+'TableC3(f)'!G220</f>
        <v>8328.350999999999</v>
      </c>
      <c r="H220" s="136">
        <f>'TableC1(Lm)'!H220+'TableC3(f)'!H220</f>
        <v>8133.846</v>
      </c>
      <c r="I220" s="136">
        <f>'TableC1(Lm)'!I220+'TableC3(f)'!I220</f>
        <v>8048.713</v>
      </c>
      <c r="J220" s="136">
        <f>'TableC1(Lm)'!J220+'TableC3(f)'!J220</f>
        <v>6864.130999999999</v>
      </c>
      <c r="K220" s="217">
        <f>'TableC1(Lm)'!K220+'TableC3(f)'!K220</f>
        <v>4842.599</v>
      </c>
      <c r="M220" s="6"/>
      <c r="N220" s="6"/>
      <c r="O220" s="6"/>
      <c r="P220" s="6"/>
    </row>
    <row r="221" spans="1:16" ht="15.75">
      <c r="A221" s="45">
        <f t="shared" si="3"/>
        <v>2031</v>
      </c>
      <c r="B221" s="123">
        <f>'TableC1(Lm)'!B221+'TableC3(f)'!B221</f>
        <v>67604.657</v>
      </c>
      <c r="C221" s="123">
        <f>'TableC1(Lm)'!C221+'TableC3(f)'!C221</f>
        <v>7458.868</v>
      </c>
      <c r="D221" s="123">
        <f>'TableC1(Lm)'!D221+'TableC3(f)'!D221</f>
        <v>7745.734</v>
      </c>
      <c r="E221" s="123">
        <f>'TableC1(Lm)'!E221+'TableC3(f)'!E221</f>
        <v>7997.702</v>
      </c>
      <c r="F221" s="123">
        <f>'TableC1(Lm)'!F221+'TableC3(f)'!F221</f>
        <v>7977.727000000001</v>
      </c>
      <c r="G221" s="123">
        <f>'TableC1(Lm)'!G221+'TableC3(f)'!G221</f>
        <v>8297.288</v>
      </c>
      <c r="H221" s="123">
        <f>'TableC1(Lm)'!H221+'TableC3(f)'!H221</f>
        <v>8125.759</v>
      </c>
      <c r="I221" s="123">
        <f>'TableC1(Lm)'!I221+'TableC3(f)'!I221</f>
        <v>8069.391</v>
      </c>
      <c r="J221" s="123">
        <f>'TableC1(Lm)'!J221+'TableC3(f)'!J221</f>
        <v>6877.375</v>
      </c>
      <c r="K221" s="61">
        <f>'TableC1(Lm)'!K221+'TableC3(f)'!K221</f>
        <v>5054.813</v>
      </c>
      <c r="M221" s="6"/>
      <c r="N221" s="6"/>
      <c r="O221" s="6"/>
      <c r="P221" s="6"/>
    </row>
    <row r="222" spans="1:16" ht="15.75">
      <c r="A222" s="45">
        <f t="shared" si="3"/>
        <v>2032</v>
      </c>
      <c r="B222" s="123">
        <f>'TableC1(Lm)'!B222+'TableC3(f)'!B222</f>
        <v>67812.946</v>
      </c>
      <c r="C222" s="123">
        <f>'TableC1(Lm)'!C222+'TableC3(f)'!C222</f>
        <v>7470.351000000001</v>
      </c>
      <c r="D222" s="123">
        <f>'TableC1(Lm)'!D222+'TableC3(f)'!D222</f>
        <v>7732.9130000000005</v>
      </c>
      <c r="E222" s="123">
        <f>'TableC1(Lm)'!E222+'TableC3(f)'!E222</f>
        <v>7978.446</v>
      </c>
      <c r="F222" s="123">
        <f>'TableC1(Lm)'!F222+'TableC3(f)'!F222</f>
        <v>8010.888</v>
      </c>
      <c r="G222" s="123">
        <f>'TableC1(Lm)'!G222+'TableC3(f)'!G222</f>
        <v>8260.213</v>
      </c>
      <c r="H222" s="123">
        <f>'TableC1(Lm)'!H222+'TableC3(f)'!H222</f>
        <v>8094.976000000001</v>
      </c>
      <c r="I222" s="123">
        <f>'TableC1(Lm)'!I222+'TableC3(f)'!I222</f>
        <v>8107.232</v>
      </c>
      <c r="J222" s="123">
        <f>'TableC1(Lm)'!J222+'TableC3(f)'!J222</f>
        <v>6920.184</v>
      </c>
      <c r="K222" s="61">
        <f>'TableC1(Lm)'!K222+'TableC3(f)'!K222</f>
        <v>5237.743</v>
      </c>
      <c r="M222" s="6"/>
      <c r="N222" s="6"/>
      <c r="O222" s="6"/>
      <c r="P222" s="6"/>
    </row>
    <row r="223" spans="1:16" ht="15.75">
      <c r="A223" s="45">
        <f t="shared" si="3"/>
        <v>2033</v>
      </c>
      <c r="B223" s="123">
        <f>'TableC1(Lm)'!B223+'TableC3(f)'!B223</f>
        <v>68016.735</v>
      </c>
      <c r="C223" s="123">
        <f>'TableC1(Lm)'!C223+'TableC3(f)'!C223</f>
        <v>7484.862999999999</v>
      </c>
      <c r="D223" s="123">
        <f>'TableC1(Lm)'!D223+'TableC3(f)'!D223</f>
        <v>7720.264</v>
      </c>
      <c r="E223" s="123">
        <f>'TableC1(Lm)'!E223+'TableC3(f)'!E223</f>
        <v>7967.110000000001</v>
      </c>
      <c r="F223" s="123">
        <f>'TableC1(Lm)'!F223+'TableC3(f)'!F223</f>
        <v>8048.531999999999</v>
      </c>
      <c r="G223" s="123">
        <f>'TableC1(Lm)'!G223+'TableC3(f)'!G223</f>
        <v>8219.804</v>
      </c>
      <c r="H223" s="123">
        <f>'TableC1(Lm)'!H223+'TableC3(f)'!H223</f>
        <v>8054.349</v>
      </c>
      <c r="I223" s="123">
        <f>'TableC1(Lm)'!I223+'TableC3(f)'!I223</f>
        <v>8153.282999999999</v>
      </c>
      <c r="J223" s="123">
        <f>'TableC1(Lm)'!J223+'TableC3(f)'!J223</f>
        <v>6947.424</v>
      </c>
      <c r="K223" s="61">
        <f>'TableC1(Lm)'!K223+'TableC3(f)'!K223</f>
        <v>5421.106</v>
      </c>
      <c r="M223" s="6"/>
      <c r="N223" s="6"/>
      <c r="O223" s="6"/>
      <c r="P223" s="6"/>
    </row>
    <row r="224" spans="1:16" ht="15.75">
      <c r="A224" s="45">
        <f t="shared" si="3"/>
        <v>2034</v>
      </c>
      <c r="B224" s="123">
        <f>'TableC1(Lm)'!B224+'TableC3(f)'!B224</f>
        <v>68214.582</v>
      </c>
      <c r="C224" s="123">
        <f>'TableC1(Lm)'!C224+'TableC3(f)'!C224</f>
        <v>7501.589</v>
      </c>
      <c r="D224" s="123">
        <f>'TableC1(Lm)'!D224+'TableC3(f)'!D224</f>
        <v>7708.282999999999</v>
      </c>
      <c r="E224" s="123">
        <f>'TableC1(Lm)'!E224+'TableC3(f)'!E224</f>
        <v>7954.577</v>
      </c>
      <c r="F224" s="123">
        <f>'TableC1(Lm)'!F224+'TableC3(f)'!F224</f>
        <v>8117.53</v>
      </c>
      <c r="G224" s="123">
        <f>'TableC1(Lm)'!G224+'TableC3(f)'!G224</f>
        <v>8192.44</v>
      </c>
      <c r="H224" s="123">
        <f>'TableC1(Lm)'!H224+'TableC3(f)'!H224</f>
        <v>7987.7119999999995</v>
      </c>
      <c r="I224" s="123">
        <f>'TableC1(Lm)'!I224+'TableC3(f)'!I224</f>
        <v>8156.5960000000005</v>
      </c>
      <c r="J224" s="123">
        <f>'TableC1(Lm)'!J224+'TableC3(f)'!J224</f>
        <v>7009.93</v>
      </c>
      <c r="K224" s="61">
        <f>'TableC1(Lm)'!K224+'TableC3(f)'!K224</f>
        <v>5585.925</v>
      </c>
      <c r="M224" s="6"/>
      <c r="N224" s="6"/>
      <c r="O224" s="6"/>
      <c r="P224" s="6"/>
    </row>
    <row r="225" spans="1:16" ht="15.75">
      <c r="A225" s="45">
        <f t="shared" si="3"/>
        <v>2035</v>
      </c>
      <c r="B225" s="123">
        <f>'TableC1(Lm)'!B225+'TableC3(f)'!B225</f>
        <v>68405.29699999999</v>
      </c>
      <c r="C225" s="123">
        <f>'TableC1(Lm)'!C225+'TableC3(f)'!C225</f>
        <v>7519.513</v>
      </c>
      <c r="D225" s="123">
        <f>'TableC1(Lm)'!D225+'TableC3(f)'!D225</f>
        <v>7697.57</v>
      </c>
      <c r="E225" s="123">
        <f>'TableC1(Lm)'!E225+'TableC3(f)'!E225</f>
        <v>7938.421</v>
      </c>
      <c r="F225" s="123">
        <f>'TableC1(Lm)'!F225+'TableC3(f)'!F225</f>
        <v>8184.153</v>
      </c>
      <c r="G225" s="123">
        <f>'TableC1(Lm)'!G225+'TableC3(f)'!G225</f>
        <v>8155.5779999999995</v>
      </c>
      <c r="H225" s="123">
        <f>'TableC1(Lm)'!H225+'TableC3(f)'!H225</f>
        <v>7977.743</v>
      </c>
      <c r="I225" s="123">
        <f>'TableC1(Lm)'!I225+'TableC3(f)'!I225</f>
        <v>8107.932</v>
      </c>
      <c r="J225" s="123">
        <f>'TableC1(Lm)'!J225+'TableC3(f)'!J225</f>
        <v>7071.764999999999</v>
      </c>
      <c r="K225" s="61">
        <f>'TableC1(Lm)'!K225+'TableC3(f)'!K225</f>
        <v>5752.621999999999</v>
      </c>
      <c r="M225" s="6"/>
      <c r="N225" s="6"/>
      <c r="O225" s="6"/>
      <c r="P225" s="6"/>
    </row>
    <row r="226" spans="1:16" ht="15.75">
      <c r="A226" s="45">
        <f t="shared" si="3"/>
        <v>2036</v>
      </c>
      <c r="B226" s="123">
        <f>'TableC1(Lm)'!B226+'TableC3(f)'!B226</f>
        <v>68587.487</v>
      </c>
      <c r="C226" s="123">
        <f>'TableC1(Lm)'!C226+'TableC3(f)'!C226</f>
        <v>7537.522</v>
      </c>
      <c r="D226" s="123">
        <f>'TableC1(Lm)'!D226+'TableC3(f)'!D226</f>
        <v>7688.698</v>
      </c>
      <c r="E226" s="123">
        <f>'TableC1(Lm)'!E226+'TableC3(f)'!E226</f>
        <v>7913.834000000001</v>
      </c>
      <c r="F226" s="123">
        <f>'TableC1(Lm)'!F226+'TableC3(f)'!F226</f>
        <v>8242.701</v>
      </c>
      <c r="G226" s="123">
        <f>'TableC1(Lm)'!G226+'TableC3(f)'!G226</f>
        <v>8127.736000000001</v>
      </c>
      <c r="H226" s="123">
        <f>'TableC1(Lm)'!H226+'TableC3(f)'!H226</f>
        <v>8017.521000000001</v>
      </c>
      <c r="I226" s="123">
        <f>'TableC1(Lm)'!I226+'TableC3(f)'!I226</f>
        <v>8031.235000000001</v>
      </c>
      <c r="J226" s="123">
        <f>'TableC1(Lm)'!J226+'TableC3(f)'!J226</f>
        <v>7122.802</v>
      </c>
      <c r="K226" s="61">
        <f>'TableC1(Lm)'!K226+'TableC3(f)'!K226</f>
        <v>5905.438</v>
      </c>
      <c r="M226" s="6"/>
      <c r="N226" s="6"/>
      <c r="O226" s="6"/>
      <c r="P226" s="6"/>
    </row>
    <row r="227" spans="1:16" ht="15.75">
      <c r="A227" s="45">
        <f t="shared" si="3"/>
        <v>2037</v>
      </c>
      <c r="B227" s="123">
        <f>'TableC1(Lm)'!B227+'TableC3(f)'!B227</f>
        <v>68760.101</v>
      </c>
      <c r="C227" s="123">
        <f>'TableC1(Lm)'!C227+'TableC3(f)'!C227</f>
        <v>7554.5869999999995</v>
      </c>
      <c r="D227" s="123">
        <f>'TableC1(Lm)'!D227+'TableC3(f)'!D227</f>
        <v>7682.368</v>
      </c>
      <c r="E227" s="123">
        <f>'TableC1(Lm)'!E227+'TableC3(f)'!E227</f>
        <v>7900.199</v>
      </c>
      <c r="F227" s="123">
        <f>'TableC1(Lm)'!F227+'TableC3(f)'!F227</f>
        <v>8280.511</v>
      </c>
      <c r="G227" s="123">
        <f>'TableC1(Lm)'!G227+'TableC3(f)'!G227</f>
        <v>8094.279</v>
      </c>
      <c r="H227" s="123">
        <f>'TableC1(Lm)'!H227+'TableC3(f)'!H227</f>
        <v>8086.812</v>
      </c>
      <c r="I227" s="123">
        <f>'TableC1(Lm)'!I227+'TableC3(f)'!I227</f>
        <v>7939.425</v>
      </c>
      <c r="J227" s="123">
        <f>'TableC1(Lm)'!J227+'TableC3(f)'!J227</f>
        <v>7171.158</v>
      </c>
      <c r="K227" s="61">
        <f>'TableC1(Lm)'!K227+'TableC3(f)'!K227</f>
        <v>6050.762000000001</v>
      </c>
      <c r="M227" s="6"/>
      <c r="N227" s="6"/>
      <c r="O227" s="6"/>
      <c r="P227" s="6"/>
    </row>
    <row r="228" spans="1:16" ht="15.75">
      <c r="A228" s="45">
        <f t="shared" si="3"/>
        <v>2038</v>
      </c>
      <c r="B228" s="123">
        <f>'TableC1(Lm)'!B228+'TableC3(f)'!B228</f>
        <v>68922.169</v>
      </c>
      <c r="C228" s="123">
        <f>'TableC1(Lm)'!C228+'TableC3(f)'!C228</f>
        <v>7569.805</v>
      </c>
      <c r="D228" s="123">
        <f>'TableC1(Lm)'!D228+'TableC3(f)'!D228</f>
        <v>7679.13</v>
      </c>
      <c r="E228" s="123">
        <f>'TableC1(Lm)'!E228+'TableC3(f)'!E228</f>
        <v>7887.862</v>
      </c>
      <c r="F228" s="123">
        <f>'TableC1(Lm)'!F228+'TableC3(f)'!F228</f>
        <v>8325.117</v>
      </c>
      <c r="G228" s="123">
        <f>'TableC1(Lm)'!G228+'TableC3(f)'!G228</f>
        <v>8060.057</v>
      </c>
      <c r="H228" s="123">
        <f>'TableC1(Lm)'!H228+'TableC3(f)'!H228</f>
        <v>8125.114</v>
      </c>
      <c r="I228" s="123">
        <f>'TableC1(Lm)'!I228+'TableC3(f)'!I228</f>
        <v>7892.241</v>
      </c>
      <c r="J228" s="123">
        <f>'TableC1(Lm)'!J228+'TableC3(f)'!J228</f>
        <v>7193.116</v>
      </c>
      <c r="K228" s="61">
        <f>'TableC1(Lm)'!K228+'TableC3(f)'!K228</f>
        <v>6189.727</v>
      </c>
      <c r="M228" s="6"/>
      <c r="N228" s="6"/>
      <c r="O228" s="6"/>
      <c r="P228" s="6"/>
    </row>
    <row r="229" spans="1:16" ht="15.75">
      <c r="A229" s="149">
        <f t="shared" si="3"/>
        <v>2039</v>
      </c>
      <c r="B229" s="143">
        <f>'TableC1(Lm)'!B229+'TableC3(f)'!B229</f>
        <v>69073.145</v>
      </c>
      <c r="C229" s="143">
        <f>'TableC1(Lm)'!C229+'TableC3(f)'!C229</f>
        <v>7582.52</v>
      </c>
      <c r="D229" s="143">
        <f>'TableC1(Lm)'!D229+'TableC3(f)'!D229</f>
        <v>7679.476000000001</v>
      </c>
      <c r="E229" s="143">
        <f>'TableC1(Lm)'!E229+'TableC3(f)'!E229</f>
        <v>7876.1</v>
      </c>
      <c r="F229" s="143">
        <f>'TableC1(Lm)'!F229+'TableC3(f)'!F229</f>
        <v>8354.856</v>
      </c>
      <c r="G229" s="143">
        <f>'TableC1(Lm)'!G229+'TableC3(f)'!G229</f>
        <v>8038.281</v>
      </c>
      <c r="H229" s="143">
        <f>'TableC1(Lm)'!H229+'TableC3(f)'!H229</f>
        <v>8167.225</v>
      </c>
      <c r="I229" s="143">
        <f>'TableC1(Lm)'!I229+'TableC3(f)'!I229</f>
        <v>7841.9130000000005</v>
      </c>
      <c r="J229" s="143">
        <f>'TableC1(Lm)'!J229+'TableC3(f)'!J229</f>
        <v>7219.1849999999995</v>
      </c>
      <c r="K229" s="218">
        <f>'TableC1(Lm)'!K229+'TableC3(f)'!K229</f>
        <v>6313.589</v>
      </c>
      <c r="M229" s="6"/>
      <c r="N229" s="6"/>
      <c r="O229" s="6"/>
      <c r="P229" s="6"/>
    </row>
    <row r="230" spans="1:16" ht="15.75">
      <c r="A230" s="45">
        <f t="shared" si="3"/>
        <v>2040</v>
      </c>
      <c r="B230" s="123">
        <f>'TableC1(Lm)'!B230+'TableC3(f)'!B230</f>
        <v>69212.615</v>
      </c>
      <c r="C230" s="123">
        <f>'TableC1(Lm)'!C230+'TableC3(f)'!C230</f>
        <v>7592.254999999999</v>
      </c>
      <c r="D230" s="123">
        <f>'TableC1(Lm)'!D230+'TableC3(f)'!D230</f>
        <v>7683.652</v>
      </c>
      <c r="E230" s="123">
        <f>'TableC1(Lm)'!E230+'TableC3(f)'!E230</f>
        <v>7864.281000000001</v>
      </c>
      <c r="F230" s="123">
        <f>'TableC1(Lm)'!F230+'TableC3(f)'!F230</f>
        <v>8364.03</v>
      </c>
      <c r="G230" s="123">
        <f>'TableC1(Lm)'!G230+'TableC3(f)'!G230</f>
        <v>8037.077</v>
      </c>
      <c r="H230" s="123">
        <f>'TableC1(Lm)'!H230+'TableC3(f)'!H230</f>
        <v>8186.040000000001</v>
      </c>
      <c r="I230" s="123">
        <f>'TableC1(Lm)'!I230+'TableC3(f)'!I230</f>
        <v>7804.25</v>
      </c>
      <c r="J230" s="123">
        <f>'TableC1(Lm)'!J230+'TableC3(f)'!J230</f>
        <v>7239.611</v>
      </c>
      <c r="K230" s="61">
        <f>'TableC1(Lm)'!K230+'TableC3(f)'!K230</f>
        <v>6441.419</v>
      </c>
      <c r="M230" s="6"/>
      <c r="N230" s="6"/>
      <c r="O230" s="6"/>
      <c r="P230" s="6"/>
    </row>
    <row r="231" spans="1:16" ht="15.75">
      <c r="A231" s="45">
        <f t="shared" si="3"/>
        <v>2041</v>
      </c>
      <c r="B231" s="123">
        <f>'TableC1(Lm)'!B231+'TableC3(f)'!B231</f>
        <v>69340.897</v>
      </c>
      <c r="C231" s="123">
        <f>'TableC1(Lm)'!C231+'TableC3(f)'!C231</f>
        <v>7598.802</v>
      </c>
      <c r="D231" s="123">
        <f>'TableC1(Lm)'!D231+'TableC3(f)'!D231</f>
        <v>7691.665</v>
      </c>
      <c r="E231" s="123">
        <f>'TableC1(Lm)'!E231+'TableC3(f)'!E231</f>
        <v>7852.1</v>
      </c>
      <c r="F231" s="123">
        <f>'TableC1(Lm)'!F231+'TableC3(f)'!F231</f>
        <v>8342.774000000001</v>
      </c>
      <c r="G231" s="123">
        <f>'TableC1(Lm)'!G231+'TableC3(f)'!G231</f>
        <v>8069.756</v>
      </c>
      <c r="H231" s="123">
        <f>'TableC1(Lm)'!H231+'TableC3(f)'!H231</f>
        <v>8158.871999999999</v>
      </c>
      <c r="I231" s="123">
        <f>'TableC1(Lm)'!I231+'TableC3(f)'!I231</f>
        <v>7803.052</v>
      </c>
      <c r="J231" s="123">
        <f>'TableC1(Lm)'!J231+'TableC3(f)'!J231</f>
        <v>7269.562</v>
      </c>
      <c r="K231" s="61">
        <f>'TableC1(Lm)'!K231+'TableC3(f)'!K231</f>
        <v>6554.314</v>
      </c>
      <c r="M231" s="6"/>
      <c r="N231" s="6"/>
      <c r="O231" s="6"/>
      <c r="P231" s="6"/>
    </row>
    <row r="232" spans="1:16" ht="15.75">
      <c r="A232" s="45">
        <f t="shared" si="3"/>
        <v>2042</v>
      </c>
      <c r="B232" s="123">
        <f>'TableC1(Lm)'!B232+'TableC3(f)'!B232</f>
        <v>69458.481</v>
      </c>
      <c r="C232" s="123">
        <f>'TableC1(Lm)'!C232+'TableC3(f)'!C232</f>
        <v>7602.21</v>
      </c>
      <c r="D232" s="123">
        <f>'TableC1(Lm)'!D232+'TableC3(f)'!D232</f>
        <v>7703.28</v>
      </c>
      <c r="E232" s="123">
        <f>'TableC1(Lm)'!E232+'TableC3(f)'!E232</f>
        <v>7839.736</v>
      </c>
      <c r="F232" s="123">
        <f>'TableC1(Lm)'!F232+'TableC3(f)'!F232</f>
        <v>8324.262</v>
      </c>
      <c r="G232" s="123">
        <f>'TableC1(Lm)'!G232+'TableC3(f)'!G232</f>
        <v>8104.02</v>
      </c>
      <c r="H232" s="123">
        <f>'TableC1(Lm)'!H232+'TableC3(f)'!H232</f>
        <v>8125.794</v>
      </c>
      <c r="I232" s="123">
        <f>'TableC1(Lm)'!I232+'TableC3(f)'!I232</f>
        <v>7780.571</v>
      </c>
      <c r="J232" s="123">
        <f>'TableC1(Lm)'!J232+'TableC3(f)'!J232</f>
        <v>7315.87</v>
      </c>
      <c r="K232" s="61">
        <f>'TableC1(Lm)'!K232+'TableC3(f)'!K232</f>
        <v>6662.738</v>
      </c>
      <c r="M232" s="6"/>
      <c r="N232" s="6"/>
      <c r="O232" s="6"/>
      <c r="P232" s="6"/>
    </row>
    <row r="233" spans="1:16" ht="15.75">
      <c r="A233" s="45">
        <f t="shared" si="3"/>
        <v>2043</v>
      </c>
      <c r="B233" s="123">
        <f>'TableC1(Lm)'!B233+'TableC3(f)'!B233</f>
        <v>69566.39300000001</v>
      </c>
      <c r="C233" s="123">
        <f>'TableC1(Lm)'!C233+'TableC3(f)'!C233</f>
        <v>7602.68</v>
      </c>
      <c r="D233" s="123">
        <f>'TableC1(Lm)'!D233+'TableC3(f)'!D233</f>
        <v>7717.92</v>
      </c>
      <c r="E233" s="123">
        <f>'TableC1(Lm)'!E233+'TableC3(f)'!E233</f>
        <v>7827.530000000001</v>
      </c>
      <c r="F233" s="123">
        <f>'TableC1(Lm)'!F233+'TableC3(f)'!F233</f>
        <v>8313.617</v>
      </c>
      <c r="G233" s="123">
        <f>'TableC1(Lm)'!G233+'TableC3(f)'!G233</f>
        <v>8142.5560000000005</v>
      </c>
      <c r="H233" s="123">
        <f>'TableC1(Lm)'!H233+'TableC3(f)'!H233</f>
        <v>8089.259</v>
      </c>
      <c r="I233" s="123">
        <f>'TableC1(Lm)'!I233+'TableC3(f)'!I233</f>
        <v>7748.652</v>
      </c>
      <c r="J233" s="123">
        <f>'TableC1(Lm)'!J233+'TableC3(f)'!J233</f>
        <v>7368.826</v>
      </c>
      <c r="K233" s="61">
        <f>'TableC1(Lm)'!K233+'TableC3(f)'!K233</f>
        <v>6755.353</v>
      </c>
      <c r="M233" s="6"/>
      <c r="N233" s="6"/>
      <c r="O233" s="6"/>
      <c r="P233" s="6"/>
    </row>
    <row r="234" spans="1:16" ht="15.75">
      <c r="A234" s="45">
        <f t="shared" si="3"/>
        <v>2044</v>
      </c>
      <c r="B234" s="123">
        <f>'TableC1(Lm)'!B234+'TableC3(f)'!B234</f>
        <v>69665.93</v>
      </c>
      <c r="C234" s="123">
        <f>'TableC1(Lm)'!C234+'TableC3(f)'!C234</f>
        <v>7600.521000000001</v>
      </c>
      <c r="D234" s="123">
        <f>'TableC1(Lm)'!D234+'TableC3(f)'!D234</f>
        <v>7734.764</v>
      </c>
      <c r="E234" s="123">
        <f>'TableC1(Lm)'!E234+'TableC3(f)'!E234</f>
        <v>7815.979</v>
      </c>
      <c r="F234" s="123">
        <f>'TableC1(Lm)'!F234+'TableC3(f)'!F234</f>
        <v>8301.77</v>
      </c>
      <c r="G234" s="123">
        <f>'TableC1(Lm)'!G234+'TableC3(f)'!G234</f>
        <v>8211.886</v>
      </c>
      <c r="H234" s="123">
        <f>'TableC1(Lm)'!H234+'TableC3(f)'!H234</f>
        <v>8064.874</v>
      </c>
      <c r="I234" s="123">
        <f>'TableC1(Lm)'!I234+'TableC3(f)'!I234</f>
        <v>7691.151</v>
      </c>
      <c r="J234" s="123">
        <f>'TableC1(Lm)'!J234+'TableC3(f)'!J234</f>
        <v>7383.41</v>
      </c>
      <c r="K234" s="61">
        <f>'TableC1(Lm)'!K234+'TableC3(f)'!K234</f>
        <v>6861.575</v>
      </c>
      <c r="M234" s="6"/>
      <c r="N234" s="6"/>
      <c r="O234" s="6"/>
      <c r="P234" s="6"/>
    </row>
    <row r="235" spans="1:16" ht="15.75">
      <c r="A235" s="45">
        <f t="shared" si="3"/>
        <v>2045</v>
      </c>
      <c r="B235" s="123">
        <f>'TableC1(Lm)'!B235+'TableC3(f)'!B235</f>
        <v>69758.53899999999</v>
      </c>
      <c r="C235" s="123">
        <f>'TableC1(Lm)'!C235+'TableC3(f)'!C235</f>
        <v>7596.094999999999</v>
      </c>
      <c r="D235" s="123">
        <f>'TableC1(Lm)'!D235+'TableC3(f)'!D235</f>
        <v>7752.8</v>
      </c>
      <c r="E235" s="123">
        <f>'TableC1(Lm)'!E235+'TableC3(f)'!E235</f>
        <v>7805.687</v>
      </c>
      <c r="F235" s="123">
        <f>'TableC1(Lm)'!F235+'TableC3(f)'!F235</f>
        <v>8286.297999999999</v>
      </c>
      <c r="G235" s="123">
        <f>'TableC1(Lm)'!G235+'TableC3(f)'!G235</f>
        <v>8278.827000000001</v>
      </c>
      <c r="H235" s="123">
        <f>'TableC1(Lm)'!H235+'TableC3(f)'!H235</f>
        <v>8031.321</v>
      </c>
      <c r="I235" s="123">
        <f>'TableC1(Lm)'!I235+'TableC3(f)'!I235</f>
        <v>7687.427</v>
      </c>
      <c r="J235" s="123">
        <f>'TableC1(Lm)'!J235+'TableC3(f)'!J235</f>
        <v>7349.964</v>
      </c>
      <c r="K235" s="61">
        <f>'TableC1(Lm)'!K235+'TableC3(f)'!K235</f>
        <v>6970.12</v>
      </c>
      <c r="M235" s="6"/>
      <c r="N235" s="6"/>
      <c r="O235" s="6"/>
      <c r="P235" s="6"/>
    </row>
    <row r="236" spans="1:16" ht="15.75">
      <c r="A236" s="45">
        <f t="shared" si="3"/>
        <v>2046</v>
      </c>
      <c r="B236" s="123">
        <f>'TableC1(Lm)'!B236+'TableC3(f)'!B236</f>
        <v>69845.55900000001</v>
      </c>
      <c r="C236" s="123">
        <f>'TableC1(Lm)'!C236+'TableC3(f)'!C236</f>
        <v>7589.823</v>
      </c>
      <c r="D236" s="123">
        <f>'TableC1(Lm)'!D236+'TableC3(f)'!D236</f>
        <v>7770.915999999999</v>
      </c>
      <c r="E236" s="123">
        <f>'TableC1(Lm)'!E236+'TableC3(f)'!E236</f>
        <v>7797.227</v>
      </c>
      <c r="F236" s="123">
        <f>'TableC1(Lm)'!F236+'TableC3(f)'!F236</f>
        <v>8262.428</v>
      </c>
      <c r="G236" s="123">
        <f>'TableC1(Lm)'!G236+'TableC3(f)'!G236</f>
        <v>8337.826000000001</v>
      </c>
      <c r="H236" s="123">
        <f>'TableC1(Lm)'!H236+'TableC3(f)'!H236</f>
        <v>8006.749</v>
      </c>
      <c r="I236" s="123">
        <f>'TableC1(Lm)'!I236+'TableC3(f)'!I236</f>
        <v>7730.648999999999</v>
      </c>
      <c r="J236" s="123">
        <f>'TableC1(Lm)'!J236+'TableC3(f)'!J236</f>
        <v>7289.107</v>
      </c>
      <c r="K236" s="61">
        <f>'TableC1(Lm)'!K236+'TableC3(f)'!K236</f>
        <v>7060.834</v>
      </c>
      <c r="M236" s="6"/>
      <c r="N236" s="6"/>
      <c r="O236" s="6"/>
      <c r="P236" s="6"/>
    </row>
    <row r="237" spans="1:16" ht="15.75">
      <c r="A237" s="45">
        <f t="shared" si="3"/>
        <v>2047</v>
      </c>
      <c r="B237" s="123">
        <f>'TableC1(Lm)'!B237+'TableC3(f)'!B237</f>
        <v>69928.167</v>
      </c>
      <c r="C237" s="123">
        <f>'TableC1(Lm)'!C237+'TableC3(f)'!C237</f>
        <v>7582.1630000000005</v>
      </c>
      <c r="D237" s="123">
        <f>'TableC1(Lm)'!D237+'TableC3(f)'!D237</f>
        <v>7788.084</v>
      </c>
      <c r="E237" s="123">
        <f>'TableC1(Lm)'!E237+'TableC3(f)'!E237</f>
        <v>7791.284</v>
      </c>
      <c r="F237" s="123">
        <f>'TableC1(Lm)'!F237+'TableC3(f)'!F237</f>
        <v>8249.449</v>
      </c>
      <c r="G237" s="123">
        <f>'TableC1(Lm)'!G237+'TableC3(f)'!G237</f>
        <v>8376.238</v>
      </c>
      <c r="H237" s="123">
        <f>'TableC1(Lm)'!H237+'TableC3(f)'!H237</f>
        <v>7976.8150000000005</v>
      </c>
      <c r="I237" s="123">
        <f>'TableC1(Lm)'!I237+'TableC3(f)'!I237</f>
        <v>7801.959000000001</v>
      </c>
      <c r="J237" s="123">
        <f>'TableC1(Lm)'!J237+'TableC3(f)'!J237</f>
        <v>7214.201</v>
      </c>
      <c r="K237" s="61">
        <f>'TableC1(Lm)'!K237+'TableC3(f)'!K237</f>
        <v>7147.974</v>
      </c>
      <c r="M237" s="6"/>
      <c r="N237" s="6"/>
      <c r="O237" s="6"/>
      <c r="P237" s="6"/>
    </row>
    <row r="238" spans="1:16" ht="15.75">
      <c r="A238" s="45">
        <f t="shared" si="3"/>
        <v>2048</v>
      </c>
      <c r="B238" s="123">
        <f>'TableC1(Lm)'!B238+'TableC3(f)'!B238</f>
        <v>70007.199</v>
      </c>
      <c r="C238" s="123">
        <f>'TableC1(Lm)'!C238+'TableC3(f)'!C238</f>
        <v>7573.58</v>
      </c>
      <c r="D238" s="123">
        <f>'TableC1(Lm)'!D238+'TableC3(f)'!D238</f>
        <v>7803.412</v>
      </c>
      <c r="E238" s="123">
        <f>'TableC1(Lm)'!E238+'TableC3(f)'!E238</f>
        <v>7788.424999999999</v>
      </c>
      <c r="F238" s="123">
        <f>'TableC1(Lm)'!F238+'TableC3(f)'!F238</f>
        <v>8237.724</v>
      </c>
      <c r="G238" s="123">
        <f>'TableC1(Lm)'!G238+'TableC3(f)'!G238</f>
        <v>8421.264</v>
      </c>
      <c r="H238" s="123">
        <f>'TableC1(Lm)'!H238+'TableC3(f)'!H238</f>
        <v>7945.991</v>
      </c>
      <c r="I238" s="123">
        <f>'TableC1(Lm)'!I238+'TableC3(f)'!I238</f>
        <v>7843.674999999999</v>
      </c>
      <c r="J238" s="123">
        <f>'TableC1(Lm)'!J238+'TableC3(f)'!J238</f>
        <v>7179.6900000000005</v>
      </c>
      <c r="K238" s="61">
        <f>'TableC1(Lm)'!K238+'TableC3(f)'!K238</f>
        <v>7213.438</v>
      </c>
      <c r="M238" s="6"/>
      <c r="N238" s="6"/>
      <c r="O238" s="6"/>
      <c r="P238" s="6"/>
    </row>
    <row r="239" spans="1:16" ht="15.75">
      <c r="A239" s="45">
        <f t="shared" si="3"/>
        <v>2049</v>
      </c>
      <c r="B239" s="123">
        <f>'TableC1(Lm)'!B239+'TableC3(f)'!B239</f>
        <v>70083.35699999999</v>
      </c>
      <c r="C239" s="123">
        <f>'TableC1(Lm)'!C239+'TableC3(f)'!C239</f>
        <v>7564.487</v>
      </c>
      <c r="D239" s="123">
        <f>'TableC1(Lm)'!D239+'TableC3(f)'!D239</f>
        <v>7816.227000000001</v>
      </c>
      <c r="E239" s="123">
        <f>'TableC1(Lm)'!E239+'TableC3(f)'!E239</f>
        <v>7789.130999999999</v>
      </c>
      <c r="F239" s="123">
        <f>'TableC1(Lm)'!F239+'TableC3(f)'!F239</f>
        <v>8226.573</v>
      </c>
      <c r="G239" s="123">
        <f>'TableC1(Lm)'!G239+'TableC3(f)'!G239</f>
        <v>8451.568</v>
      </c>
      <c r="H239" s="123">
        <f>'TableC1(Lm)'!H239+'TableC3(f)'!H239</f>
        <v>7927.437</v>
      </c>
      <c r="I239" s="123">
        <f>'TableC1(Lm)'!I239+'TableC3(f)'!I239</f>
        <v>7888.823</v>
      </c>
      <c r="J239" s="123">
        <f>'TableC1(Lm)'!J239+'TableC3(f)'!J239</f>
        <v>7142.234</v>
      </c>
      <c r="K239" s="61">
        <f>'TableC1(Lm)'!K239+'TableC3(f)'!K239</f>
        <v>7276.877</v>
      </c>
      <c r="M239" s="6"/>
      <c r="N239" s="6"/>
      <c r="O239" s="6"/>
      <c r="P239" s="6"/>
    </row>
    <row r="240" spans="1:16" ht="15.75">
      <c r="A240" s="147">
        <f t="shared" si="3"/>
        <v>2050</v>
      </c>
      <c r="B240" s="136">
        <f>'TableC1(Lm)'!B240+'TableC3(f)'!B240</f>
        <v>70156.89600000001</v>
      </c>
      <c r="C240" s="136">
        <f>'TableC1(Lm)'!C240+'TableC3(f)'!C240</f>
        <v>7555.031</v>
      </c>
      <c r="D240" s="136">
        <f>'TableC1(Lm)'!D240+'TableC3(f)'!D240</f>
        <v>7826.057</v>
      </c>
      <c r="E240" s="136">
        <f>'TableC1(Lm)'!E240+'TableC3(f)'!E240</f>
        <v>7793.657</v>
      </c>
      <c r="F240" s="136">
        <f>'TableC1(Lm)'!F240+'TableC3(f)'!F240</f>
        <v>8215.349</v>
      </c>
      <c r="G240" s="136">
        <f>'TableC1(Lm)'!G240+'TableC3(f)'!G240</f>
        <v>8461.578</v>
      </c>
      <c r="H240" s="136">
        <f>'TableC1(Lm)'!H240+'TableC3(f)'!H240</f>
        <v>7929.072</v>
      </c>
      <c r="I240" s="136">
        <f>'TableC1(Lm)'!I240+'TableC3(f)'!I240</f>
        <v>7911.8150000000005</v>
      </c>
      <c r="J240" s="136">
        <f>'TableC1(Lm)'!J240+'TableC3(f)'!J240</f>
        <v>7117.625</v>
      </c>
      <c r="K240" s="217">
        <f>'TableC1(Lm)'!K240+'TableC3(f)'!K240</f>
        <v>7346.7119999999995</v>
      </c>
      <c r="M240" s="6"/>
      <c r="N240" s="6"/>
      <c r="O240" s="6"/>
      <c r="P240" s="6"/>
    </row>
    <row r="241" spans="1:16" ht="15.75">
      <c r="A241" s="45">
        <f>A240+1</f>
        <v>2051</v>
      </c>
      <c r="B241" s="123">
        <f>'TableC1(Lm)'!B241+'TableC3(f)'!B241</f>
        <v>70221.71</v>
      </c>
      <c r="C241" s="123">
        <f>'TableC1(Lm)'!C241+'TableC3(f)'!C241</f>
        <v>7546.54</v>
      </c>
      <c r="D241" s="123">
        <f>'TableC1(Lm)'!D241+'TableC3(f)'!D241</f>
        <v>7832.692</v>
      </c>
      <c r="E241" s="123">
        <f>'TableC1(Lm)'!E241+'TableC3(f)'!E241</f>
        <v>7801.93</v>
      </c>
      <c r="F241" s="123">
        <f>'TableC1(Lm)'!F241+'TableC3(f)'!F241</f>
        <v>8203.622</v>
      </c>
      <c r="G241" s="123">
        <f>'TableC1(Lm)'!G241+'TableC3(f)'!G241</f>
        <v>8441.411</v>
      </c>
      <c r="H241" s="123">
        <f>'TableC1(Lm)'!H241+'TableC3(f)'!H241</f>
        <v>7963.691999999999</v>
      </c>
      <c r="I241" s="123">
        <f>'TableC1(Lm)'!I241+'TableC3(f)'!I241</f>
        <v>7890.412</v>
      </c>
      <c r="J241" s="123">
        <f>'TableC1(Lm)'!J241+'TableC3(f)'!J241</f>
        <v>7126.617</v>
      </c>
      <c r="K241" s="61">
        <f>'TableC1(Lm)'!K241+'TableC3(f)'!K241</f>
        <v>7414.794</v>
      </c>
      <c r="M241" s="6"/>
      <c r="N241" s="6"/>
      <c r="O241" s="6"/>
      <c r="P241" s="6"/>
    </row>
    <row r="242" spans="1:16" ht="15.75">
      <c r="A242" s="45">
        <f aca="true" t="shared" si="4" ref="A242:A290">A241+1</f>
        <v>2052</v>
      </c>
      <c r="B242" s="123">
        <f>'TableC1(Lm)'!B242+'TableC3(f)'!B242</f>
        <v>70300.661</v>
      </c>
      <c r="C242" s="123">
        <f>'TableC1(Lm)'!C242+'TableC3(f)'!C242</f>
        <v>7538.947</v>
      </c>
      <c r="D242" s="123">
        <f>'TableC1(Lm)'!D242+'TableC3(f)'!D242</f>
        <v>7836.1810000000005</v>
      </c>
      <c r="E242" s="123">
        <f>'TableC1(Lm)'!E242+'TableC3(f)'!E242</f>
        <v>7813.761</v>
      </c>
      <c r="F242" s="123">
        <f>'TableC1(Lm)'!F242+'TableC3(f)'!F242</f>
        <v>8191.593999999999</v>
      </c>
      <c r="G242" s="123">
        <f>'TableC1(Lm)'!G242+'TableC3(f)'!G242</f>
        <v>8423.801</v>
      </c>
      <c r="H242" s="123">
        <f>'TableC1(Lm)'!H242+'TableC3(f)'!H242</f>
        <v>7999.484</v>
      </c>
      <c r="I242" s="123">
        <f>'TableC1(Lm)'!I242+'TableC3(f)'!I242</f>
        <v>7862.713</v>
      </c>
      <c r="J242" s="123">
        <f>'TableC1(Lm)'!J242+'TableC3(f)'!J242</f>
        <v>7116.057</v>
      </c>
      <c r="K242" s="61">
        <f>'TableC1(Lm)'!K242+'TableC3(f)'!K242</f>
        <v>7518.1230000000005</v>
      </c>
      <c r="M242" s="4"/>
      <c r="N242" s="4"/>
      <c r="O242" s="4"/>
      <c r="P242" s="4"/>
    </row>
    <row r="243" spans="1:16" ht="15.75">
      <c r="A243" s="45">
        <f t="shared" si="4"/>
        <v>2053</v>
      </c>
      <c r="B243" s="123">
        <f>'TableC1(Lm)'!B243+'TableC3(f)'!B243</f>
        <v>70372.32699999999</v>
      </c>
      <c r="C243" s="123">
        <f>'TableC1(Lm)'!C243+'TableC3(f)'!C243</f>
        <v>7532.371999999999</v>
      </c>
      <c r="D243" s="123">
        <f>'TableC1(Lm)'!D243+'TableC3(f)'!D243</f>
        <v>7836.709000000001</v>
      </c>
      <c r="E243" s="123">
        <f>'TableC1(Lm)'!E243+'TableC3(f)'!E243</f>
        <v>7828.591</v>
      </c>
      <c r="F243" s="123">
        <f>'TableC1(Lm)'!F243+'TableC3(f)'!F243</f>
        <v>8179.597</v>
      </c>
      <c r="G243" s="123">
        <f>'TableC1(Lm)'!G243+'TableC3(f)'!G243</f>
        <v>8413.811</v>
      </c>
      <c r="H243" s="123">
        <f>'TableC1(Lm)'!H243+'TableC3(f)'!H243</f>
        <v>8039.021000000001</v>
      </c>
      <c r="I243" s="123">
        <f>'TableC1(Lm)'!I243+'TableC3(f)'!I243</f>
        <v>7830.825</v>
      </c>
      <c r="J243" s="123">
        <f>'TableC1(Lm)'!J243+'TableC3(f)'!J243</f>
        <v>7095.88</v>
      </c>
      <c r="K243" s="61">
        <f>'TableC1(Lm)'!K243+'TableC3(f)'!K243</f>
        <v>7615.521000000001</v>
      </c>
      <c r="M243" s="6"/>
      <c r="N243" s="6"/>
      <c r="O243" s="6"/>
      <c r="P243" s="6"/>
    </row>
    <row r="244" spans="1:16" ht="15.75">
      <c r="A244" s="45">
        <f t="shared" si="4"/>
        <v>2054</v>
      </c>
      <c r="B244" s="123">
        <f>'TableC1(Lm)'!B244+'TableC3(f)'!B244</f>
        <v>70437.44399999999</v>
      </c>
      <c r="C244" s="123">
        <f>'TableC1(Lm)'!C244+'TableC3(f)'!C244</f>
        <v>7526.865</v>
      </c>
      <c r="D244" s="123">
        <f>'TableC1(Lm)'!D244+'TableC3(f)'!D244</f>
        <v>7834.57</v>
      </c>
      <c r="E244" s="123">
        <f>'TableC1(Lm)'!E244+'TableC3(f)'!E244</f>
        <v>7845.618</v>
      </c>
      <c r="F244" s="123">
        <f>'TableC1(Lm)'!F244+'TableC3(f)'!F244</f>
        <v>8168.141</v>
      </c>
      <c r="G244" s="123">
        <f>'TableC1(Lm)'!G244+'TableC3(f)'!G244</f>
        <v>8402.492</v>
      </c>
      <c r="H244" s="123">
        <f>'TableC1(Lm)'!H244+'TableC3(f)'!H244</f>
        <v>8108.304</v>
      </c>
      <c r="I244" s="123">
        <f>'TableC1(Lm)'!I244+'TableC3(f)'!I244</f>
        <v>7809.014999999999</v>
      </c>
      <c r="J244" s="123">
        <f>'TableC1(Lm)'!J244+'TableC3(f)'!J244</f>
        <v>7049.709000000001</v>
      </c>
      <c r="K244" s="61">
        <f>'TableC1(Lm)'!K244+'TableC3(f)'!K244</f>
        <v>7692.7300000000005</v>
      </c>
      <c r="M244" s="6"/>
      <c r="N244" s="6"/>
      <c r="O244" s="6"/>
      <c r="P244" s="6"/>
    </row>
    <row r="245" spans="1:16" ht="15.75">
      <c r="A245" s="45">
        <f t="shared" si="4"/>
        <v>2055</v>
      </c>
      <c r="B245" s="123">
        <f>'TableC1(Lm)'!B245+'TableC3(f)'!B245</f>
        <v>70496.37299999999</v>
      </c>
      <c r="C245" s="123">
        <f>'TableC1(Lm)'!C245+'TableC3(f)'!C245</f>
        <v>7522.4439999999995</v>
      </c>
      <c r="D245" s="123">
        <f>'TableC1(Lm)'!D245+'TableC3(f)'!D245</f>
        <v>7830.104</v>
      </c>
      <c r="E245" s="123">
        <f>'TableC1(Lm)'!E245+'TableC3(f)'!E245</f>
        <v>7863.841</v>
      </c>
      <c r="F245" s="123">
        <f>'TableC1(Lm)'!F245+'TableC3(f)'!F245</f>
        <v>8157.856</v>
      </c>
      <c r="G245" s="123">
        <f>'TableC1(Lm)'!G245+'TableC3(f)'!G245</f>
        <v>8387.476999999999</v>
      </c>
      <c r="H245" s="123">
        <f>'TableC1(Lm)'!H245+'TableC3(f)'!H245</f>
        <v>8175.003999999999</v>
      </c>
      <c r="I245" s="123">
        <f>'TableC1(Lm)'!I245+'TableC3(f)'!I245</f>
        <v>7778.088</v>
      </c>
      <c r="J245" s="123">
        <f>'TableC1(Lm)'!J245+'TableC3(f)'!J245</f>
        <v>7050.907</v>
      </c>
      <c r="K245" s="61">
        <f>'TableC1(Lm)'!K245+'TableC3(f)'!K245</f>
        <v>7730.652</v>
      </c>
      <c r="M245" s="6"/>
      <c r="N245" s="6"/>
      <c r="O245" s="6"/>
      <c r="P245" s="6"/>
    </row>
    <row r="246" spans="1:16" ht="15.75">
      <c r="A246" s="45">
        <f t="shared" si="4"/>
        <v>2056</v>
      </c>
      <c r="B246" s="123">
        <f>'TableC1(Lm)'!B246+'TableC3(f)'!B246</f>
        <v>70550</v>
      </c>
      <c r="C246" s="123">
        <f>'TableC1(Lm)'!C246+'TableC3(f)'!C246</f>
        <v>7519.076</v>
      </c>
      <c r="D246" s="123">
        <f>'TableC1(Lm)'!D246+'TableC3(f)'!D246</f>
        <v>7823.74</v>
      </c>
      <c r="E246" s="123">
        <f>'TableC1(Lm)'!E246+'TableC3(f)'!E246</f>
        <v>7882.148999999999</v>
      </c>
      <c r="F246" s="123">
        <f>'TableC1(Lm)'!F246+'TableC3(f)'!F246</f>
        <v>8149.356</v>
      </c>
      <c r="G246" s="123">
        <f>'TableC1(Lm)'!G246+'TableC3(f)'!G246</f>
        <v>8364.039</v>
      </c>
      <c r="H246" s="123">
        <f>'TableC1(Lm)'!H246+'TableC3(f)'!H246</f>
        <v>8233.780999999999</v>
      </c>
      <c r="I246" s="123">
        <f>'TableC1(Lm)'!I246+'TableC3(f)'!I246</f>
        <v>7755.6720000000005</v>
      </c>
      <c r="J246" s="123">
        <f>'TableC1(Lm)'!J246+'TableC3(f)'!J246</f>
        <v>7092.496</v>
      </c>
      <c r="K246" s="61">
        <f>'TableC1(Lm)'!K246+'TableC3(f)'!K246</f>
        <v>7729.691</v>
      </c>
      <c r="M246" s="6"/>
      <c r="N246" s="6"/>
      <c r="O246" s="6"/>
      <c r="P246" s="6"/>
    </row>
    <row r="247" spans="1:16" ht="15.75">
      <c r="A247" s="45">
        <f t="shared" si="4"/>
        <v>2057</v>
      </c>
      <c r="B247" s="123">
        <f>'TableC1(Lm)'!B247+'TableC3(f)'!B247</f>
        <v>70598.886</v>
      </c>
      <c r="C247" s="123">
        <f>'TableC1(Lm)'!C247+'TableC3(f)'!C247</f>
        <v>7516.705</v>
      </c>
      <c r="D247" s="123">
        <f>'TableC1(Lm)'!D247+'TableC3(f)'!D247</f>
        <v>7815.93</v>
      </c>
      <c r="E247" s="123">
        <f>'TableC1(Lm)'!E247+'TableC3(f)'!E247</f>
        <v>7899.507</v>
      </c>
      <c r="F247" s="123">
        <f>'TableC1(Lm)'!F247+'TableC3(f)'!F247</f>
        <v>8143.364</v>
      </c>
      <c r="G247" s="123">
        <f>'TableC1(Lm)'!G247+'TableC3(f)'!G247</f>
        <v>8351.267</v>
      </c>
      <c r="H247" s="123">
        <f>'TableC1(Lm)'!H247+'TableC3(f)'!H247</f>
        <v>8272.044</v>
      </c>
      <c r="I247" s="123">
        <f>'TableC1(Lm)'!I247+'TableC3(f)'!I247</f>
        <v>7728.030000000001</v>
      </c>
      <c r="J247" s="123">
        <f>'TableC1(Lm)'!J247+'TableC3(f)'!J247</f>
        <v>7158.384</v>
      </c>
      <c r="K247" s="61">
        <f>'TableC1(Lm)'!K247+'TableC3(f)'!K247</f>
        <v>7713.655</v>
      </c>
      <c r="M247" s="6"/>
      <c r="N247" s="6"/>
      <c r="O247" s="6"/>
      <c r="P247" s="6"/>
    </row>
    <row r="248" spans="1:16" ht="15.75">
      <c r="A248" s="45">
        <f t="shared" si="4"/>
        <v>2058</v>
      </c>
      <c r="B248" s="123">
        <f>'TableC1(Lm)'!B248+'TableC3(f)'!B248</f>
        <v>70643.78400000001</v>
      </c>
      <c r="C248" s="123">
        <f>'TableC1(Lm)'!C248+'TableC3(f)'!C248</f>
        <v>7515.245999999999</v>
      </c>
      <c r="D248" s="123">
        <f>'TableC1(Lm)'!D248+'TableC3(f)'!D248</f>
        <v>7807.145</v>
      </c>
      <c r="E248" s="123">
        <f>'TableC1(Lm)'!E248+'TableC3(f)'!E248</f>
        <v>7915.005</v>
      </c>
      <c r="F248" s="123">
        <f>'TableC1(Lm)'!F248+'TableC3(f)'!F248</f>
        <v>8140.484</v>
      </c>
      <c r="G248" s="123">
        <f>'TableC1(Lm)'!G248+'TableC3(f)'!G248</f>
        <v>8339.634</v>
      </c>
      <c r="H248" s="123">
        <f>'TableC1(Lm)'!H248+'TableC3(f)'!H248</f>
        <v>8316.552</v>
      </c>
      <c r="I248" s="123">
        <f>'TableC1(Lm)'!I248+'TableC3(f)'!I248</f>
        <v>7698.941</v>
      </c>
      <c r="J248" s="123">
        <f>'TableC1(Lm)'!J248+'TableC3(f)'!J248</f>
        <v>7196.731</v>
      </c>
      <c r="K248" s="61">
        <f>'TableC1(Lm)'!K248+'TableC3(f)'!K248</f>
        <v>7714.046</v>
      </c>
      <c r="M248" s="6"/>
      <c r="N248" s="6"/>
      <c r="O248" s="6"/>
      <c r="P248" s="6"/>
    </row>
    <row r="249" spans="1:16" ht="15.75">
      <c r="A249" s="149">
        <f t="shared" si="4"/>
        <v>2059</v>
      </c>
      <c r="B249" s="143">
        <f>'TableC1(Lm)'!B249+'TableC3(f)'!B249</f>
        <v>70685.505</v>
      </c>
      <c r="C249" s="143">
        <f>'TableC1(Lm)'!C249+'TableC3(f)'!C249</f>
        <v>7514.581</v>
      </c>
      <c r="D249" s="143">
        <f>'TableC1(Lm)'!D249+'TableC3(f)'!D249</f>
        <v>7797.799</v>
      </c>
      <c r="E249" s="143">
        <f>'TableC1(Lm)'!E249+'TableC3(f)'!E249</f>
        <v>7927.964</v>
      </c>
      <c r="F249" s="143">
        <f>'TableC1(Lm)'!F249+'TableC3(f)'!F249</f>
        <v>8141.238</v>
      </c>
      <c r="G249" s="143">
        <f>'TableC1(Lm)'!G249+'TableC3(f)'!G249</f>
        <v>8328.444</v>
      </c>
      <c r="H249" s="143">
        <f>'TableC1(Lm)'!H249+'TableC3(f)'!H249</f>
        <v>8346.393</v>
      </c>
      <c r="I249" s="143">
        <f>'TableC1(Lm)'!I249+'TableC3(f)'!I249</f>
        <v>7681.643</v>
      </c>
      <c r="J249" s="143">
        <f>'TableC1(Lm)'!J249+'TableC3(f)'!J249</f>
        <v>7236.969</v>
      </c>
      <c r="K249" s="218">
        <f>'TableC1(Lm)'!K249+'TableC3(f)'!K249</f>
        <v>7710.474</v>
      </c>
      <c r="M249" s="6"/>
      <c r="N249" s="6"/>
      <c r="O249" s="6"/>
      <c r="P249" s="6"/>
    </row>
    <row r="250" spans="1:16" ht="15.75">
      <c r="A250" s="45">
        <f t="shared" si="4"/>
        <v>2060</v>
      </c>
      <c r="B250" s="123">
        <f>'TableC1(Lm)'!B250+'TableC3(f)'!B250</f>
        <v>70724.674</v>
      </c>
      <c r="C250" s="123">
        <f>'TableC1(Lm)'!C250+'TableC3(f)'!C250</f>
        <v>7514.832</v>
      </c>
      <c r="D250" s="123">
        <f>'TableC1(Lm)'!D250+'TableC3(f)'!D250</f>
        <v>7788.053</v>
      </c>
      <c r="E250" s="123">
        <f>'TableC1(Lm)'!E250+'TableC3(f)'!E250</f>
        <v>7937.907</v>
      </c>
      <c r="F250" s="123">
        <f>'TableC1(Lm)'!F250+'TableC3(f)'!F250</f>
        <v>8145.912</v>
      </c>
      <c r="G250" s="123">
        <f>'TableC1(Lm)'!G250+'TableC3(f)'!G250</f>
        <v>8317.07</v>
      </c>
      <c r="H250" s="123">
        <f>'TableC1(Lm)'!H250+'TableC3(f)'!H250</f>
        <v>8356.126</v>
      </c>
      <c r="I250" s="123">
        <f>'TableC1(Lm)'!I250+'TableC3(f)'!I250</f>
        <v>7683.835</v>
      </c>
      <c r="J250" s="123">
        <f>'TableC1(Lm)'!J250+'TableC3(f)'!J250</f>
        <v>7256.89</v>
      </c>
      <c r="K250" s="61">
        <f>'TableC1(Lm)'!K250+'TableC3(f)'!K250</f>
        <v>7724.049000000001</v>
      </c>
      <c r="M250" s="6"/>
      <c r="N250" s="6"/>
      <c r="O250" s="6"/>
      <c r="P250" s="6"/>
    </row>
    <row r="251" spans="1:16" ht="15.75">
      <c r="A251" s="45">
        <f t="shared" si="4"/>
        <v>2061</v>
      </c>
      <c r="B251" s="123">
        <f>'TableC1(Lm)'!B251+'TableC3(f)'!B251</f>
        <v>70762.339</v>
      </c>
      <c r="C251" s="123">
        <f>'TableC1(Lm)'!C251+'TableC3(f)'!C251</f>
        <v>7514.832</v>
      </c>
      <c r="D251" s="123">
        <f>'TableC1(Lm)'!D251+'TableC3(f)'!D251</f>
        <v>7779.299</v>
      </c>
      <c r="E251" s="123">
        <f>'TableC1(Lm)'!E251+'TableC3(f)'!E251</f>
        <v>7944.621</v>
      </c>
      <c r="F251" s="123">
        <f>'TableC1(Lm)'!F251+'TableC3(f)'!F251</f>
        <v>8154.530999999999</v>
      </c>
      <c r="G251" s="123">
        <f>'TableC1(Lm)'!G251+'TableC3(f)'!G251</f>
        <v>8305.189999999999</v>
      </c>
      <c r="H251" s="123">
        <f>'TableC1(Lm)'!H251+'TableC3(f)'!H251</f>
        <v>8336.24</v>
      </c>
      <c r="I251" s="123">
        <f>'TableC1(Lm)'!I251+'TableC3(f)'!I251</f>
        <v>7718.394</v>
      </c>
      <c r="J251" s="123">
        <f>'TableC1(Lm)'!J251+'TableC3(f)'!J251</f>
        <v>7237.808</v>
      </c>
      <c r="K251" s="61">
        <f>'TableC1(Lm)'!K251+'TableC3(f)'!K251</f>
        <v>7771.423999999999</v>
      </c>
      <c r="M251" s="6"/>
      <c r="N251" s="6"/>
      <c r="O251" s="6"/>
      <c r="P251" s="6"/>
    </row>
    <row r="252" spans="1:16" ht="15.75">
      <c r="A252" s="45">
        <f t="shared" si="4"/>
        <v>2062</v>
      </c>
      <c r="B252" s="123">
        <f>'TableC1(Lm)'!B252+'TableC3(f)'!B252</f>
        <v>70799.06</v>
      </c>
      <c r="C252" s="123">
        <f>'TableC1(Lm)'!C252+'TableC3(f)'!C252</f>
        <v>7514.832</v>
      </c>
      <c r="D252" s="123">
        <f>'TableC1(Lm)'!D252+'TableC3(f)'!D252</f>
        <v>7771.456</v>
      </c>
      <c r="E252" s="123">
        <f>'TableC1(Lm)'!E252+'TableC3(f)'!E252</f>
        <v>7948.136</v>
      </c>
      <c r="F252" s="123">
        <f>'TableC1(Lm)'!F252+'TableC3(f)'!F252</f>
        <v>8166.876</v>
      </c>
      <c r="G252" s="123">
        <f>'TableC1(Lm)'!G252+'TableC3(f)'!G252</f>
        <v>8293.003</v>
      </c>
      <c r="H252" s="123">
        <f>'TableC1(Lm)'!H252+'TableC3(f)'!H252</f>
        <v>8318.855</v>
      </c>
      <c r="I252" s="123">
        <f>'TableC1(Lm)'!I252+'TableC3(f)'!I252</f>
        <v>7753.963</v>
      </c>
      <c r="J252" s="123">
        <f>'TableC1(Lm)'!J252+'TableC3(f)'!J252</f>
        <v>7213.222</v>
      </c>
      <c r="K252" s="61">
        <f>'TableC1(Lm)'!K252+'TableC3(f)'!K252</f>
        <v>7818.717000000001</v>
      </c>
      <c r="M252" s="6"/>
      <c r="N252" s="6"/>
      <c r="O252" s="6"/>
      <c r="P252" s="6"/>
    </row>
    <row r="253" spans="1:16" ht="15.75">
      <c r="A253" s="45">
        <f t="shared" si="4"/>
        <v>2063</v>
      </c>
      <c r="B253" s="123">
        <f>'TableC1(Lm)'!B253+'TableC3(f)'!B253</f>
        <v>70835.506</v>
      </c>
      <c r="C253" s="123">
        <f>'TableC1(Lm)'!C253+'TableC3(f)'!C253</f>
        <v>7514.832</v>
      </c>
      <c r="D253" s="123">
        <f>'TableC1(Lm)'!D253+'TableC3(f)'!D253</f>
        <v>7764.664</v>
      </c>
      <c r="E253" s="123">
        <f>'TableC1(Lm)'!E253+'TableC3(f)'!E253</f>
        <v>7948.653</v>
      </c>
      <c r="F253" s="123">
        <f>'TableC1(Lm)'!F253+'TableC3(f)'!F253</f>
        <v>8182.378999999999</v>
      </c>
      <c r="G253" s="123">
        <f>'TableC1(Lm)'!G253+'TableC3(f)'!G253</f>
        <v>8280.846000000001</v>
      </c>
      <c r="H253" s="123">
        <f>'TableC1(Lm)'!H253+'TableC3(f)'!H253</f>
        <v>8308.96</v>
      </c>
      <c r="I253" s="123">
        <f>'TableC1(Lm)'!I253+'TableC3(f)'!I253</f>
        <v>7792.751</v>
      </c>
      <c r="J253" s="123">
        <f>'TableC1(Lm)'!J253+'TableC3(f)'!J253</f>
        <v>7184.269</v>
      </c>
      <c r="K253" s="61">
        <f>'TableC1(Lm)'!K253+'TableC3(f)'!K253</f>
        <v>7858.152</v>
      </c>
      <c r="M253" s="6"/>
      <c r="N253" s="6"/>
      <c r="O253" s="6"/>
      <c r="P253" s="6"/>
    </row>
    <row r="254" spans="1:16" ht="15.75">
      <c r="A254" s="45">
        <f t="shared" si="4"/>
        <v>2064</v>
      </c>
      <c r="B254" s="123">
        <f>'TableC1(Lm)'!B254+'TableC3(f)'!B254</f>
        <v>70872.02100000001</v>
      </c>
      <c r="C254" s="123">
        <f>'TableC1(Lm)'!C254+'TableC3(f)'!C254</f>
        <v>7514.832</v>
      </c>
      <c r="D254" s="123">
        <f>'TableC1(Lm)'!D254+'TableC3(f)'!D254</f>
        <v>7758.976000000001</v>
      </c>
      <c r="E254" s="123">
        <f>'TableC1(Lm)'!E254+'TableC3(f)'!E254</f>
        <v>7946.469999999999</v>
      </c>
      <c r="F254" s="123">
        <f>'TableC1(Lm)'!F254+'TableC3(f)'!F254</f>
        <v>8200.196</v>
      </c>
      <c r="G254" s="123">
        <f>'TableC1(Lm)'!G254+'TableC3(f)'!G254</f>
        <v>8269.254</v>
      </c>
      <c r="H254" s="123">
        <f>'TableC1(Lm)'!H254+'TableC3(f)'!H254</f>
        <v>8297.756000000001</v>
      </c>
      <c r="I254" s="123">
        <f>'TableC1(Lm)'!I254+'TableC3(f)'!I254</f>
        <v>7859.657</v>
      </c>
      <c r="J254" s="123">
        <f>'TableC1(Lm)'!J254+'TableC3(f)'!J254</f>
        <v>7161.769</v>
      </c>
      <c r="K254" s="61">
        <f>'TableC1(Lm)'!K254+'TableC3(f)'!K254</f>
        <v>7863.111</v>
      </c>
      <c r="M254" s="6"/>
      <c r="N254" s="6"/>
      <c r="O254" s="6"/>
      <c r="P254" s="6"/>
    </row>
    <row r="255" spans="1:16" ht="15.75">
      <c r="A255" s="45">
        <f t="shared" si="4"/>
        <v>2065</v>
      </c>
      <c r="B255" s="123">
        <f>'TableC1(Lm)'!B255+'TableC3(f)'!B255</f>
        <v>70909.339</v>
      </c>
      <c r="C255" s="123">
        <f>'TableC1(Lm)'!C255+'TableC3(f)'!C255</f>
        <v>7514.832</v>
      </c>
      <c r="D255" s="123">
        <f>'TableC1(Lm)'!D255+'TableC3(f)'!D255</f>
        <v>7754.409</v>
      </c>
      <c r="E255" s="123">
        <f>'TableC1(Lm)'!E255+'TableC3(f)'!E255</f>
        <v>7941.934</v>
      </c>
      <c r="F255" s="123">
        <f>'TableC1(Lm)'!F255+'TableC3(f)'!F255</f>
        <v>8219.277</v>
      </c>
      <c r="G255" s="123">
        <f>'TableC1(Lm)'!G255+'TableC3(f)'!G255</f>
        <v>8258.877</v>
      </c>
      <c r="H255" s="123">
        <f>'TableC1(Lm)'!H255+'TableC3(f)'!H255</f>
        <v>8282.926</v>
      </c>
      <c r="I255" s="123">
        <f>'TableC1(Lm)'!I255+'TableC3(f)'!I255</f>
        <v>7923.945</v>
      </c>
      <c r="J255" s="123">
        <f>'TableC1(Lm)'!J255+'TableC3(f)'!J255</f>
        <v>7131.724</v>
      </c>
      <c r="K255" s="61">
        <f>'TableC1(Lm)'!K255+'TableC3(f)'!K255</f>
        <v>7881.415</v>
      </c>
      <c r="M255" s="6"/>
      <c r="N255" s="6"/>
      <c r="O255" s="6"/>
      <c r="P255" s="6"/>
    </row>
    <row r="256" spans="1:16" ht="15.75">
      <c r="A256" s="45">
        <f t="shared" si="4"/>
        <v>2066</v>
      </c>
      <c r="B256" s="123">
        <f>'TableC1(Lm)'!B256+'TableC3(f)'!B256</f>
        <v>70947.906</v>
      </c>
      <c r="C256" s="123">
        <f>'TableC1(Lm)'!C256+'TableC3(f)'!C256</f>
        <v>7514.832</v>
      </c>
      <c r="D256" s="123">
        <f>'TableC1(Lm)'!D256+'TableC3(f)'!D256</f>
        <v>7750.932</v>
      </c>
      <c r="E256" s="123">
        <f>'TableC1(Lm)'!E256+'TableC3(f)'!E256</f>
        <v>7935.473</v>
      </c>
      <c r="F256" s="123">
        <f>'TableC1(Lm)'!F256+'TableC3(f)'!F256</f>
        <v>8238.456</v>
      </c>
      <c r="G256" s="123">
        <f>'TableC1(Lm)'!G256+'TableC3(f)'!G256</f>
        <v>8250.336</v>
      </c>
      <c r="H256" s="123">
        <f>'TableC1(Lm)'!H256+'TableC3(f)'!H256</f>
        <v>8259.836</v>
      </c>
      <c r="I256" s="123">
        <f>'TableC1(Lm)'!I256+'TableC3(f)'!I256</f>
        <v>7980.701999999999</v>
      </c>
      <c r="J256" s="123">
        <f>'TableC1(Lm)'!J256+'TableC3(f)'!J256</f>
        <v>7110.4439999999995</v>
      </c>
      <c r="K256" s="61">
        <f>'TableC1(Lm)'!K256+'TableC3(f)'!K256</f>
        <v>7906.895</v>
      </c>
      <c r="M256" s="6"/>
      <c r="N256" s="6"/>
      <c r="O256" s="6"/>
      <c r="P256" s="6"/>
    </row>
    <row r="257" spans="1:16" ht="15.75">
      <c r="A257" s="45">
        <f t="shared" si="4"/>
        <v>2067</v>
      </c>
      <c r="B257" s="123">
        <f>'TableC1(Lm)'!B257+'TableC3(f)'!B257</f>
        <v>70987.679</v>
      </c>
      <c r="C257" s="123">
        <f>'TableC1(Lm)'!C257+'TableC3(f)'!C257</f>
        <v>7514.832</v>
      </c>
      <c r="D257" s="123">
        <f>'TableC1(Lm)'!D257+'TableC3(f)'!D257</f>
        <v>7748.484</v>
      </c>
      <c r="E257" s="123">
        <f>'TableC1(Lm)'!E257+'TableC3(f)'!E257</f>
        <v>7927.549</v>
      </c>
      <c r="F257" s="123">
        <f>'TableC1(Lm)'!F257+'TableC3(f)'!F257</f>
        <v>8256.643</v>
      </c>
      <c r="G257" s="123">
        <f>'TableC1(Lm)'!G257+'TableC3(f)'!G257</f>
        <v>8244.377</v>
      </c>
      <c r="H257" s="123">
        <f>'TableC1(Lm)'!H257+'TableC3(f)'!H257</f>
        <v>8247.229</v>
      </c>
      <c r="I257" s="123">
        <f>'TableC1(Lm)'!I257+'TableC3(f)'!I257</f>
        <v>8017.445</v>
      </c>
      <c r="J257" s="123">
        <f>'TableC1(Lm)'!J257+'TableC3(f)'!J257</f>
        <v>7085.46</v>
      </c>
      <c r="K257" s="61">
        <f>'TableC1(Lm)'!K257+'TableC3(f)'!K257</f>
        <v>7945.66</v>
      </c>
      <c r="M257" s="6"/>
      <c r="N257" s="6"/>
      <c r="O257" s="6"/>
      <c r="P257" s="6"/>
    </row>
    <row r="258" spans="1:16" ht="15.75">
      <c r="A258" s="45">
        <f t="shared" si="4"/>
        <v>2068</v>
      </c>
      <c r="B258" s="123">
        <f>'TableC1(Lm)'!B258+'TableC3(f)'!B258</f>
        <v>71028.898</v>
      </c>
      <c r="C258" s="123">
        <f>'TableC1(Lm)'!C258+'TableC3(f)'!C258</f>
        <v>7514.832</v>
      </c>
      <c r="D258" s="123">
        <f>'TableC1(Lm)'!D258+'TableC3(f)'!D258</f>
        <v>7746.974</v>
      </c>
      <c r="E258" s="123">
        <f>'TableC1(Lm)'!E258+'TableC3(f)'!E258</f>
        <v>7918.644</v>
      </c>
      <c r="F258" s="123">
        <f>'TableC1(Lm)'!F258+'TableC3(f)'!F258</f>
        <v>8272.888</v>
      </c>
      <c r="G258" s="123">
        <f>'TableC1(Lm)'!G258+'TableC3(f)'!G258</f>
        <v>8241.603</v>
      </c>
      <c r="H258" s="123">
        <f>'TableC1(Lm)'!H258+'TableC3(f)'!H258</f>
        <v>8235.741</v>
      </c>
      <c r="I258" s="123">
        <f>'TableC1(Lm)'!I258+'TableC3(f)'!I258</f>
        <v>8059.884</v>
      </c>
      <c r="J258" s="123">
        <f>'TableC1(Lm)'!J258+'TableC3(f)'!J258</f>
        <v>7058.75</v>
      </c>
      <c r="K258" s="61">
        <f>'TableC1(Lm)'!K258+'TableC3(f)'!K258</f>
        <v>7979.582</v>
      </c>
      <c r="M258" s="6"/>
      <c r="N258" s="6"/>
      <c r="O258" s="6"/>
      <c r="P258" s="6"/>
    </row>
    <row r="259" spans="1:16" ht="15.75">
      <c r="A259" s="45">
        <f t="shared" si="4"/>
        <v>2069</v>
      </c>
      <c r="B259" s="123">
        <f>'TableC1(Lm)'!B259+'TableC3(f)'!B259</f>
        <v>71071.31599999999</v>
      </c>
      <c r="C259" s="123">
        <f>'TableC1(Lm)'!C259+'TableC3(f)'!C259</f>
        <v>7514.832</v>
      </c>
      <c r="D259" s="123">
        <f>'TableC1(Lm)'!D259+'TableC3(f)'!D259</f>
        <v>7746.291</v>
      </c>
      <c r="E259" s="123">
        <f>'TableC1(Lm)'!E259+'TableC3(f)'!E259</f>
        <v>7909.168</v>
      </c>
      <c r="F259" s="123">
        <f>'TableC1(Lm)'!F259+'TableC3(f)'!F259</f>
        <v>8286.48</v>
      </c>
      <c r="G259" s="123">
        <f>'TableC1(Lm)'!G259+'TableC3(f)'!G259</f>
        <v>8242.535</v>
      </c>
      <c r="H259" s="123">
        <f>'TableC1(Lm)'!H259+'TableC3(f)'!H259</f>
        <v>8224.689</v>
      </c>
      <c r="I259" s="123">
        <f>'TableC1(Lm)'!I259+'TableC3(f)'!I259</f>
        <v>8088.093</v>
      </c>
      <c r="J259" s="123">
        <f>'TableC1(Lm)'!J259+'TableC3(f)'!J259</f>
        <v>7043.667</v>
      </c>
      <c r="K259" s="61">
        <f>'TableC1(Lm)'!K259+'TableC3(f)'!K259</f>
        <v>8015.561</v>
      </c>
      <c r="M259" s="6"/>
      <c r="N259" s="6"/>
      <c r="O259" s="6"/>
      <c r="P259" s="6"/>
    </row>
    <row r="260" spans="1:16" ht="15.75">
      <c r="A260" s="147">
        <f t="shared" si="4"/>
        <v>2070</v>
      </c>
      <c r="B260" s="136">
        <f>'TableC1(Lm)'!B260+'TableC3(f)'!B260</f>
        <v>71114.856</v>
      </c>
      <c r="C260" s="136">
        <f>'TableC1(Lm)'!C260+'TableC3(f)'!C260</f>
        <v>7514.832</v>
      </c>
      <c r="D260" s="136">
        <f>'TableC1(Lm)'!D260+'TableC3(f)'!D260</f>
        <v>7746.549999999999</v>
      </c>
      <c r="E260" s="136">
        <f>'TableC1(Lm)'!E260+'TableC3(f)'!E260</f>
        <v>7899.286</v>
      </c>
      <c r="F260" s="136">
        <f>'TableC1(Lm)'!F260+'TableC3(f)'!F260</f>
        <v>8296.909</v>
      </c>
      <c r="G260" s="136">
        <f>'TableC1(Lm)'!G260+'TableC3(f)'!G260</f>
        <v>8247.443</v>
      </c>
      <c r="H260" s="136">
        <f>'TableC1(Lm)'!H260+'TableC3(f)'!H260</f>
        <v>8213.448</v>
      </c>
      <c r="I260" s="136">
        <f>'TableC1(Lm)'!I260+'TableC3(f)'!I260</f>
        <v>8097.075</v>
      </c>
      <c r="J260" s="136">
        <f>'TableC1(Lm)'!J260+'TableC3(f)'!J260</f>
        <v>7047.157999999999</v>
      </c>
      <c r="K260" s="217">
        <f>'TableC1(Lm)'!K260+'TableC3(f)'!K260</f>
        <v>8052.155</v>
      </c>
      <c r="M260" s="6"/>
      <c r="N260" s="6"/>
      <c r="O260" s="6"/>
      <c r="P260" s="6"/>
    </row>
    <row r="261" spans="1:16" ht="15.75">
      <c r="A261" s="45">
        <f t="shared" si="4"/>
        <v>2071</v>
      </c>
      <c r="B261" s="123">
        <f>'TableC1(Lm)'!B261+'TableC3(f)'!B261</f>
        <v>71159.416</v>
      </c>
      <c r="C261" s="123">
        <f>'TableC1(Lm)'!C261+'TableC3(f)'!C261</f>
        <v>7514.832</v>
      </c>
      <c r="D261" s="123">
        <f>'TableC1(Lm)'!D261+'TableC3(f)'!D261</f>
        <v>7746.549999999999</v>
      </c>
      <c r="E261" s="123">
        <f>'TableC1(Lm)'!E261+'TableC3(f)'!E261</f>
        <v>7890.421</v>
      </c>
      <c r="F261" s="123">
        <f>'TableC1(Lm)'!F261+'TableC3(f)'!F261</f>
        <v>8303.961</v>
      </c>
      <c r="G261" s="123">
        <f>'TableC1(Lm)'!G261+'TableC3(f)'!G261</f>
        <v>8256.34</v>
      </c>
      <c r="H261" s="123">
        <f>'TableC1(Lm)'!H261+'TableC3(f)'!H261</f>
        <v>8201.713</v>
      </c>
      <c r="I261" s="123">
        <f>'TableC1(Lm)'!I261+'TableC3(f)'!I261</f>
        <v>8077.867</v>
      </c>
      <c r="J261" s="123">
        <f>'TableC1(Lm)'!J261+'TableC3(f)'!J261</f>
        <v>7081.3009999999995</v>
      </c>
      <c r="K261" s="61">
        <f>'TableC1(Lm)'!K261+'TableC3(f)'!K261</f>
        <v>8086.4310000000005</v>
      </c>
      <c r="M261" s="6"/>
      <c r="N261" s="6"/>
      <c r="O261" s="6"/>
      <c r="P261" s="6"/>
    </row>
    <row r="262" spans="1:16" ht="15.75">
      <c r="A262" s="45">
        <f t="shared" si="4"/>
        <v>2072</v>
      </c>
      <c r="B262" s="123">
        <f>'TableC1(Lm)'!B262+'TableC3(f)'!B262</f>
        <v>71204.57</v>
      </c>
      <c r="C262" s="123">
        <f>'TableC1(Lm)'!C262+'TableC3(f)'!C262</f>
        <v>7514.832</v>
      </c>
      <c r="D262" s="123">
        <f>'TableC1(Lm)'!D262+'TableC3(f)'!D262</f>
        <v>7746.549999999999</v>
      </c>
      <c r="E262" s="123">
        <f>'TableC1(Lm)'!E262+'TableC3(f)'!E262</f>
        <v>7882.488</v>
      </c>
      <c r="F262" s="123">
        <f>'TableC1(Lm)'!F262+'TableC3(f)'!F262</f>
        <v>8307.671</v>
      </c>
      <c r="G262" s="123">
        <f>'TableC1(Lm)'!G262+'TableC3(f)'!G262</f>
        <v>8268.985</v>
      </c>
      <c r="H262" s="123">
        <f>'TableC1(Lm)'!H262+'TableC3(f)'!H262</f>
        <v>8189.673</v>
      </c>
      <c r="I262" s="123">
        <f>'TableC1(Lm)'!I262+'TableC3(f)'!I262</f>
        <v>8061.032</v>
      </c>
      <c r="J262" s="123">
        <f>'TableC1(Lm)'!J262+'TableC3(f)'!J262</f>
        <v>7116.041</v>
      </c>
      <c r="K262" s="61">
        <f>'TableC1(Lm)'!K262+'TableC3(f)'!K262</f>
        <v>8117.298000000001</v>
      </c>
      <c r="M262" s="6"/>
      <c r="N262" s="6"/>
      <c r="O262" s="6"/>
      <c r="P262" s="6"/>
    </row>
    <row r="263" spans="1:16" ht="15.75">
      <c r="A263" s="45">
        <f t="shared" si="4"/>
        <v>2073</v>
      </c>
      <c r="B263" s="123">
        <f>'TableC1(Lm)'!B263+'TableC3(f)'!B263</f>
        <v>71250.041</v>
      </c>
      <c r="C263" s="123">
        <f>'TableC1(Lm)'!C263+'TableC3(f)'!C263</f>
        <v>7514.832</v>
      </c>
      <c r="D263" s="123">
        <f>'TableC1(Lm)'!D263+'TableC3(f)'!D263</f>
        <v>7746.549999999999</v>
      </c>
      <c r="E263" s="123">
        <f>'TableC1(Lm)'!E263+'TableC3(f)'!E263</f>
        <v>7875.617</v>
      </c>
      <c r="F263" s="123">
        <f>'TableC1(Lm)'!F263+'TableC3(f)'!F263</f>
        <v>8308.234</v>
      </c>
      <c r="G263" s="123">
        <f>'TableC1(Lm)'!G263+'TableC3(f)'!G263</f>
        <v>8284.78</v>
      </c>
      <c r="H263" s="123">
        <f>'TableC1(Lm)'!H263+'TableC3(f)'!H263</f>
        <v>8177.664999999999</v>
      </c>
      <c r="I263" s="123">
        <f>'TableC1(Lm)'!I263+'TableC3(f)'!I263</f>
        <v>8051.346</v>
      </c>
      <c r="J263" s="123">
        <f>'TableC1(Lm)'!J263+'TableC3(f)'!J263</f>
        <v>7152.736</v>
      </c>
      <c r="K263" s="61">
        <f>'TableC1(Lm)'!K263+'TableC3(f)'!K263</f>
        <v>8138.281</v>
      </c>
      <c r="M263" s="6"/>
      <c r="N263" s="6"/>
      <c r="O263" s="6"/>
      <c r="P263" s="6"/>
    </row>
    <row r="264" spans="1:16" ht="15.75">
      <c r="A264" s="45">
        <f t="shared" si="4"/>
        <v>2074</v>
      </c>
      <c r="B264" s="123">
        <f>'TableC1(Lm)'!B264+'TableC3(f)'!B264</f>
        <v>71295.191</v>
      </c>
      <c r="C264" s="123">
        <f>'TableC1(Lm)'!C264+'TableC3(f)'!C264</f>
        <v>7514.832</v>
      </c>
      <c r="D264" s="123">
        <f>'TableC1(Lm)'!D264+'TableC3(f)'!D264</f>
        <v>7746.549999999999</v>
      </c>
      <c r="E264" s="123">
        <f>'TableC1(Lm)'!E264+'TableC3(f)'!E264</f>
        <v>7869.862</v>
      </c>
      <c r="F264" s="123">
        <f>'TableC1(Lm)'!F264+'TableC3(f)'!F264</f>
        <v>8305.97</v>
      </c>
      <c r="G264" s="123">
        <f>'TableC1(Lm)'!G264+'TableC3(f)'!G264</f>
        <v>8302.874</v>
      </c>
      <c r="H264" s="123">
        <f>'TableC1(Lm)'!H264+'TableC3(f)'!H264</f>
        <v>8166.216</v>
      </c>
      <c r="I264" s="123">
        <f>'TableC1(Lm)'!I264+'TableC3(f)'!I264</f>
        <v>8040.382</v>
      </c>
      <c r="J264" s="123">
        <f>'TableC1(Lm)'!J264+'TableC3(f)'!J264</f>
        <v>7213.488</v>
      </c>
      <c r="K264" s="61">
        <f>'TableC1(Lm)'!K264+'TableC3(f)'!K264</f>
        <v>8135.017</v>
      </c>
      <c r="M264" s="6"/>
      <c r="N264" s="6"/>
      <c r="O264" s="6"/>
      <c r="P264" s="6"/>
    </row>
    <row r="265" spans="1:16" ht="15.75">
      <c r="A265" s="45">
        <f t="shared" si="4"/>
        <v>2075</v>
      </c>
      <c r="B265" s="123">
        <f>'TableC1(Lm)'!B265+'TableC3(f)'!B265</f>
        <v>71339.48199999999</v>
      </c>
      <c r="C265" s="123">
        <f>'TableC1(Lm)'!C265+'TableC3(f)'!C265</f>
        <v>7514.832</v>
      </c>
      <c r="D265" s="123">
        <f>'TableC1(Lm)'!D265+'TableC3(f)'!D265</f>
        <v>7746.549999999999</v>
      </c>
      <c r="E265" s="123">
        <f>'TableC1(Lm)'!E265+'TableC3(f)'!E265</f>
        <v>7865.239</v>
      </c>
      <c r="F265" s="123">
        <f>'TableC1(Lm)'!F265+'TableC3(f)'!F265</f>
        <v>8301.242</v>
      </c>
      <c r="G265" s="123">
        <f>'TableC1(Lm)'!G265+'TableC3(f)'!G265</f>
        <v>8322.19</v>
      </c>
      <c r="H265" s="123">
        <f>'TableC1(Lm)'!H265+'TableC3(f)'!H265</f>
        <v>8155.975</v>
      </c>
      <c r="I265" s="123">
        <f>'TableC1(Lm)'!I265+'TableC3(f)'!I265</f>
        <v>8026.012000000001</v>
      </c>
      <c r="J265" s="123">
        <f>'TableC1(Lm)'!J265+'TableC3(f)'!J265</f>
        <v>7271.5560000000005</v>
      </c>
      <c r="K265" s="61">
        <f>'TableC1(Lm)'!K265+'TableC3(f)'!K265</f>
        <v>8135.886</v>
      </c>
      <c r="M265" s="6"/>
      <c r="N265" s="6"/>
      <c r="O265" s="6"/>
      <c r="P265" s="6"/>
    </row>
    <row r="266" spans="1:16" ht="15.75">
      <c r="A266" s="45">
        <f t="shared" si="4"/>
        <v>2076</v>
      </c>
      <c r="B266" s="123">
        <f>'TableC1(Lm)'!B266+'TableC3(f)'!B266</f>
        <v>71382.243</v>
      </c>
      <c r="C266" s="123">
        <f>'TableC1(Lm)'!C266+'TableC3(f)'!C266</f>
        <v>7514.832</v>
      </c>
      <c r="D266" s="123">
        <f>'TableC1(Lm)'!D266+'TableC3(f)'!D266</f>
        <v>7746.549999999999</v>
      </c>
      <c r="E266" s="123">
        <f>'TableC1(Lm)'!E266+'TableC3(f)'!E266</f>
        <v>7861.715</v>
      </c>
      <c r="F266" s="123">
        <f>'TableC1(Lm)'!F266+'TableC3(f)'!F266</f>
        <v>8294.497</v>
      </c>
      <c r="G266" s="123">
        <f>'TableC1(Lm)'!G266+'TableC3(f)'!G266</f>
        <v>8341.565999999999</v>
      </c>
      <c r="H266" s="123">
        <f>'TableC1(Lm)'!H266+'TableC3(f)'!H266</f>
        <v>8147.561</v>
      </c>
      <c r="I266" s="123">
        <f>'TableC1(Lm)'!I266+'TableC3(f)'!I266</f>
        <v>8003.817999999999</v>
      </c>
      <c r="J266" s="123">
        <f>'TableC1(Lm)'!J266+'TableC3(f)'!J266</f>
        <v>7323.133</v>
      </c>
      <c r="K266" s="61">
        <f>'TableC1(Lm)'!K266+'TableC3(f)'!K266</f>
        <v>8148.571</v>
      </c>
      <c r="M266" s="6"/>
      <c r="N266" s="6"/>
      <c r="O266" s="6"/>
      <c r="P266" s="6"/>
    </row>
    <row r="267" spans="1:16" ht="15.75">
      <c r="A267" s="45">
        <f t="shared" si="4"/>
        <v>2077</v>
      </c>
      <c r="B267" s="123">
        <f>'TableC1(Lm)'!B267+'TableC3(f)'!B267</f>
        <v>71423.244</v>
      </c>
      <c r="C267" s="123">
        <f>'TableC1(Lm)'!C267+'TableC3(f)'!C267</f>
        <v>7514.832</v>
      </c>
      <c r="D267" s="123">
        <f>'TableC1(Lm)'!D267+'TableC3(f)'!D267</f>
        <v>7746.549999999999</v>
      </c>
      <c r="E267" s="123">
        <f>'TableC1(Lm)'!E267+'TableC3(f)'!E267</f>
        <v>7859.234</v>
      </c>
      <c r="F267" s="123">
        <f>'TableC1(Lm)'!F267+'TableC3(f)'!F267</f>
        <v>8286.215</v>
      </c>
      <c r="G267" s="123">
        <f>'TableC1(Lm)'!G267+'TableC3(f)'!G267</f>
        <v>8359.901</v>
      </c>
      <c r="H267" s="123">
        <f>'TableC1(Lm)'!H267+'TableC3(f)'!H267</f>
        <v>8141.704</v>
      </c>
      <c r="I267" s="123">
        <f>'TableC1(Lm)'!I267+'TableC3(f)'!I267</f>
        <v>7991.617</v>
      </c>
      <c r="J267" s="123">
        <f>'TableC1(Lm)'!J267+'TableC3(f)'!J267</f>
        <v>7355.999</v>
      </c>
      <c r="K267" s="61">
        <f>'TableC1(Lm)'!K267+'TableC3(f)'!K267</f>
        <v>8167.192</v>
      </c>
      <c r="M267" s="6"/>
      <c r="N267" s="6"/>
      <c r="O267" s="6"/>
      <c r="P267" s="6"/>
    </row>
    <row r="268" spans="1:16" ht="15.75">
      <c r="A268" s="45">
        <f t="shared" si="4"/>
        <v>2078</v>
      </c>
      <c r="B268" s="123">
        <f>'TableC1(Lm)'!B268+'TableC3(f)'!B268</f>
        <v>71462.682</v>
      </c>
      <c r="C268" s="123">
        <f>'TableC1(Lm)'!C268+'TableC3(f)'!C268</f>
        <v>7514.832</v>
      </c>
      <c r="D268" s="123">
        <f>'TableC1(Lm)'!D268+'TableC3(f)'!D268</f>
        <v>7746.549999999999</v>
      </c>
      <c r="E268" s="123">
        <f>'TableC1(Lm)'!E268+'TableC3(f)'!E268</f>
        <v>7857.6990000000005</v>
      </c>
      <c r="F268" s="123">
        <f>'TableC1(Lm)'!F268+'TableC3(f)'!F268</f>
        <v>8276.901</v>
      </c>
      <c r="G268" s="123">
        <f>'TableC1(Lm)'!G268+'TableC3(f)'!G268</f>
        <v>8376.240000000002</v>
      </c>
      <c r="H268" s="123">
        <f>'TableC1(Lm)'!H268+'TableC3(f)'!H268</f>
        <v>8139.001</v>
      </c>
      <c r="I268" s="123">
        <f>'TableC1(Lm)'!I268+'TableC3(f)'!I268</f>
        <v>7980.487999999999</v>
      </c>
      <c r="J268" s="123">
        <f>'TableC1(Lm)'!J268+'TableC3(f)'!J268</f>
        <v>7393.221</v>
      </c>
      <c r="K268" s="61">
        <f>'TableC1(Lm)'!K268+'TableC3(f)'!K268</f>
        <v>8177.75</v>
      </c>
      <c r="M268" s="6"/>
      <c r="N268" s="6"/>
      <c r="O268" s="6"/>
      <c r="P268" s="6"/>
    </row>
    <row r="269" spans="1:16" ht="15.75">
      <c r="A269" s="149">
        <f t="shared" si="4"/>
        <v>2079</v>
      </c>
      <c r="B269" s="143">
        <f>'TableC1(Lm)'!B269+'TableC3(f)'!B269</f>
        <v>71501.421</v>
      </c>
      <c r="C269" s="143">
        <f>'TableC1(Lm)'!C269+'TableC3(f)'!C269</f>
        <v>7514.832</v>
      </c>
      <c r="D269" s="143">
        <f>'TableC1(Lm)'!D269+'TableC3(f)'!D269</f>
        <v>7746.549999999999</v>
      </c>
      <c r="E269" s="143">
        <f>'TableC1(Lm)'!E269+'TableC3(f)'!E269</f>
        <v>7857.002</v>
      </c>
      <c r="F269" s="143">
        <f>'TableC1(Lm)'!F269+'TableC3(f)'!F269</f>
        <v>8266.992999999999</v>
      </c>
      <c r="G269" s="143">
        <f>'TableC1(Lm)'!G269+'TableC3(f)'!G269</f>
        <v>8389.877</v>
      </c>
      <c r="H269" s="143">
        <f>'TableC1(Lm)'!H269+'TableC3(f)'!H269</f>
        <v>8139.968000000001</v>
      </c>
      <c r="I269" s="143">
        <f>'TableC1(Lm)'!I269+'TableC3(f)'!I269</f>
        <v>7969.769</v>
      </c>
      <c r="J269" s="143">
        <f>'TableC1(Lm)'!J269+'TableC3(f)'!J269</f>
        <v>7417.367</v>
      </c>
      <c r="K269" s="218">
        <f>'TableC1(Lm)'!K269+'TableC3(f)'!K269</f>
        <v>8199.063</v>
      </c>
      <c r="M269" s="6"/>
      <c r="N269" s="6"/>
      <c r="O269" s="6"/>
      <c r="P269" s="6"/>
    </row>
    <row r="270" spans="1:16" ht="15.75">
      <c r="A270" s="45">
        <f t="shared" si="4"/>
        <v>2080</v>
      </c>
      <c r="B270" s="123">
        <f>'TableC1(Lm)'!B270+'TableC3(f)'!B270</f>
        <v>71539.655</v>
      </c>
      <c r="C270" s="123">
        <f>'TableC1(Lm)'!C270+'TableC3(f)'!C270</f>
        <v>7514.832</v>
      </c>
      <c r="D270" s="123">
        <f>'TableC1(Lm)'!D270+'TableC3(f)'!D270</f>
        <v>7746.549999999999</v>
      </c>
      <c r="E270" s="123">
        <f>'TableC1(Lm)'!E270+'TableC3(f)'!E270</f>
        <v>7857.264999999999</v>
      </c>
      <c r="F270" s="123">
        <f>'TableC1(Lm)'!F270+'TableC3(f)'!F270</f>
        <v>8256.657</v>
      </c>
      <c r="G270" s="123">
        <f>'TableC1(Lm)'!G270+'TableC3(f)'!G270</f>
        <v>8400.310000000001</v>
      </c>
      <c r="H270" s="123">
        <f>'TableC1(Lm)'!H270+'TableC3(f)'!H270</f>
        <v>8144.867</v>
      </c>
      <c r="I270" s="123">
        <f>'TableC1(Lm)'!I270+'TableC3(f)'!I270</f>
        <v>7958.858</v>
      </c>
      <c r="J270" s="123">
        <f>'TableC1(Lm)'!J270+'TableC3(f)'!J270</f>
        <v>7424.493</v>
      </c>
      <c r="K270" s="61">
        <f>'TableC1(Lm)'!K270+'TableC3(f)'!K270</f>
        <v>8235.823</v>
      </c>
      <c r="M270" s="6"/>
      <c r="N270" s="6"/>
      <c r="O270" s="6"/>
      <c r="P270" s="6"/>
    </row>
    <row r="271" spans="1:16" ht="15.75">
      <c r="A271" s="45">
        <f t="shared" si="4"/>
        <v>2081</v>
      </c>
      <c r="B271" s="123">
        <f>'TableC1(Lm)'!B271+'TableC3(f)'!B271</f>
        <v>71577.941</v>
      </c>
      <c r="C271" s="123">
        <f>'TableC1(Lm)'!C271+'TableC3(f)'!C271</f>
        <v>7514.832</v>
      </c>
      <c r="D271" s="123">
        <f>'TableC1(Lm)'!D271+'TableC3(f)'!D271</f>
        <v>7746.549999999999</v>
      </c>
      <c r="E271" s="123">
        <f>'TableC1(Lm)'!E271+'TableC3(f)'!E271</f>
        <v>7857.264999999999</v>
      </c>
      <c r="F271" s="123">
        <f>'TableC1(Lm)'!F271+'TableC3(f)'!F271</f>
        <v>8247.367</v>
      </c>
      <c r="G271" s="123">
        <f>'TableC1(Lm)'!G271+'TableC3(f)'!G271</f>
        <v>8407.324</v>
      </c>
      <c r="H271" s="123">
        <f>'TableC1(Lm)'!H271+'TableC3(f)'!H271</f>
        <v>8153.697</v>
      </c>
      <c r="I271" s="123">
        <f>'TableC1(Lm)'!I271+'TableC3(f)'!I271</f>
        <v>7947.478</v>
      </c>
      <c r="J271" s="123">
        <f>'TableC1(Lm)'!J271+'TableC3(f)'!J271</f>
        <v>7407.026</v>
      </c>
      <c r="K271" s="61">
        <f>'TableC1(Lm)'!K271+'TableC3(f)'!K271</f>
        <v>8296.402</v>
      </c>
      <c r="M271" s="6"/>
      <c r="N271" s="6"/>
      <c r="O271" s="6"/>
      <c r="P271" s="6"/>
    </row>
    <row r="272" spans="1:16" ht="15.75">
      <c r="A272" s="45">
        <f t="shared" si="4"/>
        <v>2082</v>
      </c>
      <c r="B272" s="123">
        <f>'TableC1(Lm)'!B272+'TableC3(f)'!B272</f>
        <v>71616.94200000001</v>
      </c>
      <c r="C272" s="123">
        <f>'TableC1(Lm)'!C272+'TableC3(f)'!C272</f>
        <v>7514.832</v>
      </c>
      <c r="D272" s="123">
        <f>'TableC1(Lm)'!D272+'TableC3(f)'!D272</f>
        <v>7746.549999999999</v>
      </c>
      <c r="E272" s="123">
        <f>'TableC1(Lm)'!E272+'TableC3(f)'!E272</f>
        <v>7857.264999999999</v>
      </c>
      <c r="F272" s="123">
        <f>'TableC1(Lm)'!F272+'TableC3(f)'!F272</f>
        <v>8239.045</v>
      </c>
      <c r="G272" s="123">
        <f>'TableC1(Lm)'!G272+'TableC3(f)'!G272</f>
        <v>8410.958999999999</v>
      </c>
      <c r="H272" s="123">
        <f>'TableC1(Lm)'!H272+'TableC3(f)'!H272</f>
        <v>8166.226</v>
      </c>
      <c r="I272" s="123">
        <f>'TableC1(Lm)'!I272+'TableC3(f)'!I272</f>
        <v>7935.7970000000005</v>
      </c>
      <c r="J272" s="123">
        <f>'TableC1(Lm)'!J272+'TableC3(f)'!J272</f>
        <v>7391.623</v>
      </c>
      <c r="K272" s="61">
        <f>'TableC1(Lm)'!K272+'TableC3(f)'!K272</f>
        <v>8354.645</v>
      </c>
      <c r="M272" s="6"/>
      <c r="N272" s="6"/>
      <c r="O272" s="6"/>
      <c r="P272" s="6"/>
    </row>
    <row r="273" spans="1:16" ht="15.75">
      <c r="A273" s="45">
        <f t="shared" si="4"/>
        <v>2083</v>
      </c>
      <c r="B273" s="123">
        <f>'TableC1(Lm)'!B273+'TableC3(f)'!B273</f>
        <v>71656.58499999999</v>
      </c>
      <c r="C273" s="123">
        <f>'TableC1(Lm)'!C273+'TableC3(f)'!C273</f>
        <v>7514.832</v>
      </c>
      <c r="D273" s="123">
        <f>'TableC1(Lm)'!D273+'TableC3(f)'!D273</f>
        <v>7746.549999999999</v>
      </c>
      <c r="E273" s="123">
        <f>'TableC1(Lm)'!E273+'TableC3(f)'!E273</f>
        <v>7857.264999999999</v>
      </c>
      <c r="F273" s="123">
        <f>'TableC1(Lm)'!F273+'TableC3(f)'!F273</f>
        <v>8231.838</v>
      </c>
      <c r="G273" s="123">
        <f>'TableC1(Lm)'!G273+'TableC3(f)'!G273</f>
        <v>8411.422</v>
      </c>
      <c r="H273" s="123">
        <f>'TableC1(Lm)'!H273+'TableC3(f)'!H273</f>
        <v>8181.853999999999</v>
      </c>
      <c r="I273" s="123">
        <f>'TableC1(Lm)'!I273+'TableC3(f)'!I273</f>
        <v>7924.151</v>
      </c>
      <c r="J273" s="123">
        <f>'TableC1(Lm)'!J273+'TableC3(f)'!J273</f>
        <v>7382.5</v>
      </c>
      <c r="K273" s="61">
        <f>'TableC1(Lm)'!K273+'TableC3(f)'!K273</f>
        <v>8406.173</v>
      </c>
      <c r="M273" s="6"/>
      <c r="N273" s="6"/>
      <c r="O273" s="6"/>
      <c r="P273" s="6"/>
    </row>
    <row r="274" spans="1:16" ht="15.75">
      <c r="A274" s="45">
        <f t="shared" si="4"/>
        <v>2084</v>
      </c>
      <c r="B274" s="123">
        <f>'TableC1(Lm)'!B274+'TableC3(f)'!B274</f>
        <v>71696.634</v>
      </c>
      <c r="C274" s="123">
        <f>'TableC1(Lm)'!C274+'TableC3(f)'!C274</f>
        <v>7514.832</v>
      </c>
      <c r="D274" s="123">
        <f>'TableC1(Lm)'!D274+'TableC3(f)'!D274</f>
        <v>7746.549999999999</v>
      </c>
      <c r="E274" s="123">
        <f>'TableC1(Lm)'!E274+'TableC3(f)'!E274</f>
        <v>7857.264999999999</v>
      </c>
      <c r="F274" s="123">
        <f>'TableC1(Lm)'!F274+'TableC3(f)'!F274</f>
        <v>8225.801</v>
      </c>
      <c r="G274" s="123">
        <f>'TableC1(Lm)'!G274+'TableC3(f)'!G274</f>
        <v>8409.035</v>
      </c>
      <c r="H274" s="123">
        <f>'TableC1(Lm)'!H274+'TableC3(f)'!H274</f>
        <v>8199.735</v>
      </c>
      <c r="I274" s="123">
        <f>'TableC1(Lm)'!I274+'TableC3(f)'!I274</f>
        <v>7913.055</v>
      </c>
      <c r="J274" s="123">
        <f>'TableC1(Lm)'!J274+'TableC3(f)'!J274</f>
        <v>7372.19</v>
      </c>
      <c r="K274" s="61">
        <f>'TableC1(Lm)'!K274+'TableC3(f)'!K274</f>
        <v>8458.171</v>
      </c>
      <c r="M274" s="6"/>
      <c r="N274" s="6"/>
      <c r="O274" s="6"/>
      <c r="P274" s="6"/>
    </row>
    <row r="275" spans="1:16" ht="15.75">
      <c r="A275" s="45">
        <f t="shared" si="4"/>
        <v>2085</v>
      </c>
      <c r="B275" s="123">
        <f>'TableC1(Lm)'!B275+'TableC3(f)'!B275</f>
        <v>71736.444</v>
      </c>
      <c r="C275" s="123">
        <f>'TableC1(Lm)'!C275+'TableC3(f)'!C275</f>
        <v>7514.832</v>
      </c>
      <c r="D275" s="123">
        <f>'TableC1(Lm)'!D275+'TableC3(f)'!D275</f>
        <v>7746.549999999999</v>
      </c>
      <c r="E275" s="123">
        <f>'TableC1(Lm)'!E275+'TableC3(f)'!E275</f>
        <v>7857.264999999999</v>
      </c>
      <c r="F275" s="123">
        <f>'TableC1(Lm)'!F275+'TableC3(f)'!F275</f>
        <v>8220.958</v>
      </c>
      <c r="G275" s="123">
        <f>'TableC1(Lm)'!G275+'TableC3(f)'!G275</f>
        <v>8404.173</v>
      </c>
      <c r="H275" s="123">
        <f>'TableC1(Lm)'!H275+'TableC3(f)'!H275</f>
        <v>8218.813</v>
      </c>
      <c r="I275" s="123">
        <f>'TableC1(Lm)'!I275+'TableC3(f)'!I275</f>
        <v>7903.143</v>
      </c>
      <c r="J275" s="123">
        <f>'TableC1(Lm)'!J275+'TableC3(f)'!J275</f>
        <v>7359.002</v>
      </c>
      <c r="K275" s="61">
        <f>'TableC1(Lm)'!K275+'TableC3(f)'!K275</f>
        <v>8511.707999999999</v>
      </c>
      <c r="M275" s="6"/>
      <c r="N275" s="6"/>
      <c r="O275" s="6"/>
      <c r="P275" s="6"/>
    </row>
    <row r="276" spans="1:16" ht="15.75">
      <c r="A276" s="45">
        <f t="shared" si="4"/>
        <v>2086</v>
      </c>
      <c r="B276" s="123">
        <f>'TableC1(Lm)'!B276+'TableC3(f)'!B276</f>
        <v>71776.179</v>
      </c>
      <c r="C276" s="123">
        <f>'TableC1(Lm)'!C276+'TableC3(f)'!C276</f>
        <v>7514.832</v>
      </c>
      <c r="D276" s="123">
        <f>'TableC1(Lm)'!D276+'TableC3(f)'!D276</f>
        <v>7746.549999999999</v>
      </c>
      <c r="E276" s="123">
        <f>'TableC1(Lm)'!E276+'TableC3(f)'!E276</f>
        <v>7857.264999999999</v>
      </c>
      <c r="F276" s="123">
        <f>'TableC1(Lm)'!F276+'TableC3(f)'!F276</f>
        <v>8217.27</v>
      </c>
      <c r="G276" s="123">
        <f>'TableC1(Lm)'!G276+'TableC3(f)'!G276</f>
        <v>8397.288</v>
      </c>
      <c r="H276" s="123">
        <f>'TableC1(Lm)'!H276+'TableC3(f)'!H276</f>
        <v>8237.937</v>
      </c>
      <c r="I276" s="123">
        <f>'TableC1(Lm)'!I276+'TableC3(f)'!I276</f>
        <v>7895.025</v>
      </c>
      <c r="J276" s="123">
        <f>'TableC1(Lm)'!J276+'TableC3(f)'!J276</f>
        <v>7339.081</v>
      </c>
      <c r="K276" s="61">
        <f>'TableC1(Lm)'!K276+'TableC3(f)'!K276</f>
        <v>8570.931</v>
      </c>
      <c r="M276" s="6"/>
      <c r="N276" s="6"/>
      <c r="O276" s="6"/>
      <c r="P276" s="6"/>
    </row>
    <row r="277" spans="1:16" ht="15.75">
      <c r="A277" s="45">
        <f t="shared" si="4"/>
        <v>2087</v>
      </c>
      <c r="B277" s="123">
        <f>'TableC1(Lm)'!B277+'TableC3(f)'!B277</f>
        <v>71815.79699999999</v>
      </c>
      <c r="C277" s="123">
        <f>'TableC1(Lm)'!C277+'TableC3(f)'!C277</f>
        <v>7514.832</v>
      </c>
      <c r="D277" s="123">
        <f>'TableC1(Lm)'!D277+'TableC3(f)'!D277</f>
        <v>7746.549999999999</v>
      </c>
      <c r="E277" s="123">
        <f>'TableC1(Lm)'!E277+'TableC3(f)'!E277</f>
        <v>7857.264999999999</v>
      </c>
      <c r="F277" s="123">
        <f>'TableC1(Lm)'!F277+'TableC3(f)'!F277</f>
        <v>8214.675</v>
      </c>
      <c r="G277" s="123">
        <f>'TableC1(Lm)'!G277+'TableC3(f)'!G277</f>
        <v>8388.864000000001</v>
      </c>
      <c r="H277" s="123">
        <f>'TableC1(Lm)'!H277+'TableC3(f)'!H277</f>
        <v>8256.024</v>
      </c>
      <c r="I277" s="123">
        <f>'TableC1(Lm)'!I277+'TableC3(f)'!I277</f>
        <v>7889.409</v>
      </c>
      <c r="J277" s="123">
        <f>'TableC1(Lm)'!J277+'TableC3(f)'!J277</f>
        <v>7327.9400000000005</v>
      </c>
      <c r="K277" s="61">
        <f>'TableC1(Lm)'!K277+'TableC3(f)'!K277</f>
        <v>8620.238000000001</v>
      </c>
      <c r="M277" s="6"/>
      <c r="N277" s="6"/>
      <c r="O277" s="6"/>
      <c r="P277" s="6"/>
    </row>
    <row r="278" spans="1:16" ht="15.75">
      <c r="A278" s="45">
        <f t="shared" si="4"/>
        <v>2088</v>
      </c>
      <c r="B278" s="123">
        <f>'TableC1(Lm)'!B278+'TableC3(f)'!B278</f>
        <v>71855.135</v>
      </c>
      <c r="C278" s="123">
        <f>'TableC1(Lm)'!C278+'TableC3(f)'!C278</f>
        <v>7514.832</v>
      </c>
      <c r="D278" s="123">
        <f>'TableC1(Lm)'!D278+'TableC3(f)'!D278</f>
        <v>7746.549999999999</v>
      </c>
      <c r="E278" s="123">
        <f>'TableC1(Lm)'!E278+'TableC3(f)'!E278</f>
        <v>7857.264999999999</v>
      </c>
      <c r="F278" s="123">
        <f>'TableC1(Lm)'!F278+'TableC3(f)'!F278</f>
        <v>8213.077</v>
      </c>
      <c r="G278" s="123">
        <f>'TableC1(Lm)'!G278+'TableC3(f)'!G278</f>
        <v>8379.411</v>
      </c>
      <c r="H278" s="123">
        <f>'TableC1(Lm)'!H278+'TableC3(f)'!H278</f>
        <v>8272.128</v>
      </c>
      <c r="I278" s="123">
        <f>'TableC1(Lm)'!I278+'TableC3(f)'!I278</f>
        <v>7886.889</v>
      </c>
      <c r="J278" s="123">
        <f>'TableC1(Lm)'!J278+'TableC3(f)'!J278</f>
        <v>7317.733</v>
      </c>
      <c r="K278" s="61">
        <f>'TableC1(Lm)'!K278+'TableC3(f)'!K278</f>
        <v>8667.25</v>
      </c>
      <c r="M278" s="6"/>
      <c r="N278" s="6"/>
      <c r="O278" s="6"/>
      <c r="P278" s="6"/>
    </row>
    <row r="279" spans="1:16" ht="15.75">
      <c r="A279" s="45">
        <f t="shared" si="4"/>
        <v>2089</v>
      </c>
      <c r="B279" s="123">
        <f>'TableC1(Lm)'!B279+'TableC3(f)'!B279</f>
        <v>71893.638</v>
      </c>
      <c r="C279" s="123">
        <f>'TableC1(Lm)'!C279+'TableC3(f)'!C279</f>
        <v>7514.832</v>
      </c>
      <c r="D279" s="123">
        <f>'TableC1(Lm)'!D279+'TableC3(f)'!D279</f>
        <v>7746.549999999999</v>
      </c>
      <c r="E279" s="123">
        <f>'TableC1(Lm)'!E279+'TableC3(f)'!E279</f>
        <v>7857.264999999999</v>
      </c>
      <c r="F279" s="123">
        <f>'TableC1(Lm)'!F279+'TableC3(f)'!F279</f>
        <v>8212.351</v>
      </c>
      <c r="G279" s="123">
        <f>'TableC1(Lm)'!G279+'TableC3(f)'!G279</f>
        <v>8369.372</v>
      </c>
      <c r="H279" s="123">
        <f>'TableC1(Lm)'!H279+'TableC3(f)'!H279</f>
        <v>8285.557</v>
      </c>
      <c r="I279" s="123">
        <f>'TableC1(Lm)'!I279+'TableC3(f)'!I279</f>
        <v>7887.938</v>
      </c>
      <c r="J279" s="123">
        <f>'TableC1(Lm)'!J279+'TableC3(f)'!J279</f>
        <v>7307.871</v>
      </c>
      <c r="K279" s="61">
        <f>'TableC1(Lm)'!K279+'TableC3(f)'!K279</f>
        <v>8711.902</v>
      </c>
      <c r="M279" s="6"/>
      <c r="N279" s="6"/>
      <c r="O279" s="6"/>
      <c r="P279" s="6"/>
    </row>
    <row r="280" spans="1:16" ht="15.75">
      <c r="A280" s="147">
        <f t="shared" si="4"/>
        <v>2090</v>
      </c>
      <c r="B280" s="136">
        <f>'TableC1(Lm)'!B280+'TableC3(f)'!B280</f>
        <v>71930.875</v>
      </c>
      <c r="C280" s="136">
        <f>'TableC1(Lm)'!C280+'TableC3(f)'!C280</f>
        <v>7514.832</v>
      </c>
      <c r="D280" s="136">
        <f>'TableC1(Lm)'!D280+'TableC3(f)'!D280</f>
        <v>7746.549999999999</v>
      </c>
      <c r="E280" s="136">
        <f>'TableC1(Lm)'!E280+'TableC3(f)'!E280</f>
        <v>7857.264999999999</v>
      </c>
      <c r="F280" s="136">
        <f>'TableC1(Lm)'!F280+'TableC3(f)'!F280</f>
        <v>8212.625</v>
      </c>
      <c r="G280" s="136">
        <f>'TableC1(Lm)'!G280+'TableC3(f)'!G280</f>
        <v>8358.907</v>
      </c>
      <c r="H280" s="136">
        <f>'TableC1(Lm)'!H280+'TableC3(f)'!H280</f>
        <v>8295.825</v>
      </c>
      <c r="I280" s="136">
        <f>'TableC1(Lm)'!I280+'TableC3(f)'!I280</f>
        <v>7892.807</v>
      </c>
      <c r="J280" s="136">
        <f>'TableC1(Lm)'!J280+'TableC3(f)'!J280</f>
        <v>7297.835</v>
      </c>
      <c r="K280" s="217">
        <f>'TableC1(Lm)'!K280+'TableC3(f)'!K280</f>
        <v>8754.229</v>
      </c>
      <c r="M280" s="6"/>
      <c r="N280" s="6"/>
      <c r="O280" s="6"/>
      <c r="P280" s="6"/>
    </row>
    <row r="281" spans="1:16" ht="15.75">
      <c r="A281" s="45">
        <f t="shared" si="4"/>
        <v>2091</v>
      </c>
      <c r="B281" s="123">
        <f>'TableC1(Lm)'!B281+'TableC3(f)'!B281</f>
        <v>71966.45899999999</v>
      </c>
      <c r="C281" s="123">
        <f>'TableC1(Lm)'!C281+'TableC3(f)'!C281</f>
        <v>7514.832</v>
      </c>
      <c r="D281" s="123">
        <f>'TableC1(Lm)'!D281+'TableC3(f)'!D281</f>
        <v>7746.549999999999</v>
      </c>
      <c r="E281" s="123">
        <f>'TableC1(Lm)'!E281+'TableC3(f)'!E281</f>
        <v>7857.264999999999</v>
      </c>
      <c r="F281" s="123">
        <f>'TableC1(Lm)'!F281+'TableC3(f)'!F281</f>
        <v>8212.625</v>
      </c>
      <c r="G281" s="123">
        <f>'TableC1(Lm)'!G281+'TableC3(f)'!G281</f>
        <v>8349.537</v>
      </c>
      <c r="H281" s="123">
        <f>'TableC1(Lm)'!H281+'TableC3(f)'!H281</f>
        <v>8302.718</v>
      </c>
      <c r="I281" s="123">
        <f>'TableC1(Lm)'!I281+'TableC3(f)'!I281</f>
        <v>7901.495</v>
      </c>
      <c r="J281" s="123">
        <f>'TableC1(Lm)'!J281+'TableC3(f)'!J281</f>
        <v>7287.362</v>
      </c>
      <c r="K281" s="61">
        <f>'TableC1(Lm)'!K281+'TableC3(f)'!K281</f>
        <v>8794.075</v>
      </c>
      <c r="M281" s="6"/>
      <c r="N281" s="6"/>
      <c r="O281" s="6"/>
      <c r="P281" s="6"/>
    </row>
    <row r="282" spans="1:16" ht="15.75">
      <c r="A282" s="45">
        <f t="shared" si="4"/>
        <v>2092</v>
      </c>
      <c r="B282" s="123">
        <f>'TableC1(Lm)'!B282+'TableC3(f)'!B282</f>
        <v>72000.009</v>
      </c>
      <c r="C282" s="123">
        <f>'TableC1(Lm)'!C282+'TableC3(f)'!C282</f>
        <v>7514.832</v>
      </c>
      <c r="D282" s="123">
        <f>'TableC1(Lm)'!D282+'TableC3(f)'!D282</f>
        <v>7746.549999999999</v>
      </c>
      <c r="E282" s="123">
        <f>'TableC1(Lm)'!E282+'TableC3(f)'!E282</f>
        <v>7857.264999999999</v>
      </c>
      <c r="F282" s="123">
        <f>'TableC1(Lm)'!F282+'TableC3(f)'!F282</f>
        <v>8212.625</v>
      </c>
      <c r="G282" s="123">
        <f>'TableC1(Lm)'!G282+'TableC3(f)'!G282</f>
        <v>8341.163</v>
      </c>
      <c r="H282" s="123">
        <f>'TableC1(Lm)'!H282+'TableC3(f)'!H282</f>
        <v>8306.269</v>
      </c>
      <c r="I282" s="123">
        <f>'TableC1(Lm)'!I282+'TableC3(f)'!I282</f>
        <v>7913.748</v>
      </c>
      <c r="J282" s="123">
        <f>'TableC1(Lm)'!J282+'TableC3(f)'!J282</f>
        <v>7276.621</v>
      </c>
      <c r="K282" s="61">
        <f>'TableC1(Lm)'!K282+'TableC3(f)'!K282</f>
        <v>8830.936000000002</v>
      </c>
      <c r="M282" s="6"/>
      <c r="N282" s="6"/>
      <c r="O282" s="6"/>
      <c r="P282" s="6"/>
    </row>
    <row r="283" spans="1:16" ht="15.75">
      <c r="A283" s="45">
        <f t="shared" si="4"/>
        <v>2093</v>
      </c>
      <c r="B283" s="123">
        <f>'TableC1(Lm)'!B283+'TableC3(f)'!B283</f>
        <v>72031.33</v>
      </c>
      <c r="C283" s="123">
        <f>'TableC1(Lm)'!C283+'TableC3(f)'!C283</f>
        <v>7514.832</v>
      </c>
      <c r="D283" s="123">
        <f>'TableC1(Lm)'!D283+'TableC3(f)'!D283</f>
        <v>7746.549999999999</v>
      </c>
      <c r="E283" s="123">
        <f>'TableC1(Lm)'!E283+'TableC3(f)'!E283</f>
        <v>7857.264999999999</v>
      </c>
      <c r="F283" s="123">
        <f>'TableC1(Lm)'!F283+'TableC3(f)'!F283</f>
        <v>8212.625</v>
      </c>
      <c r="G283" s="123">
        <f>'TableC1(Lm)'!G283+'TableC3(f)'!G283</f>
        <v>8333.922999999999</v>
      </c>
      <c r="H283" s="123">
        <f>'TableC1(Lm)'!H283+'TableC3(f)'!H283</f>
        <v>8306.7</v>
      </c>
      <c r="I283" s="123">
        <f>'TableC1(Lm)'!I283+'TableC3(f)'!I283</f>
        <v>7928.977</v>
      </c>
      <c r="J283" s="123">
        <f>'TableC1(Lm)'!J283+'TableC3(f)'!J283</f>
        <v>7265.9169999999995</v>
      </c>
      <c r="K283" s="61">
        <f>'TableC1(Lm)'!K283+'TableC3(f)'!K283</f>
        <v>8864.541</v>
      </c>
      <c r="M283" s="6"/>
      <c r="N283" s="6"/>
      <c r="O283" s="6"/>
      <c r="P283" s="6"/>
    </row>
    <row r="284" spans="1:16" ht="15.75">
      <c r="A284" s="45">
        <f t="shared" si="4"/>
        <v>2094</v>
      </c>
      <c r="B284" s="123">
        <f>'TableC1(Lm)'!B284+'TableC3(f)'!B284</f>
        <v>72060.291</v>
      </c>
      <c r="C284" s="123">
        <f>'TableC1(Lm)'!C284+'TableC3(f)'!C284</f>
        <v>7514.832</v>
      </c>
      <c r="D284" s="123">
        <f>'TableC1(Lm)'!D284+'TableC3(f)'!D284</f>
        <v>7746.549999999999</v>
      </c>
      <c r="E284" s="123">
        <f>'TableC1(Lm)'!E284+'TableC3(f)'!E284</f>
        <v>7857.264999999999</v>
      </c>
      <c r="F284" s="123">
        <f>'TableC1(Lm)'!F284+'TableC3(f)'!F284</f>
        <v>8212.625</v>
      </c>
      <c r="G284" s="123">
        <f>'TableC1(Lm)'!G284+'TableC3(f)'!G284</f>
        <v>8327.872</v>
      </c>
      <c r="H284" s="123">
        <f>'TableC1(Lm)'!H284+'TableC3(f)'!H284</f>
        <v>8304.313</v>
      </c>
      <c r="I284" s="123">
        <f>'TableC1(Lm)'!I284+'TableC3(f)'!I284</f>
        <v>7946.356</v>
      </c>
      <c r="J284" s="123">
        <f>'TableC1(Lm)'!J284+'TableC3(f)'!J284</f>
        <v>7255.736999999999</v>
      </c>
      <c r="K284" s="61">
        <f>'TableC1(Lm)'!K284+'TableC3(f)'!K284</f>
        <v>8894.741</v>
      </c>
      <c r="M284" s="6"/>
      <c r="N284" s="6"/>
      <c r="O284" s="6"/>
      <c r="P284" s="6"/>
    </row>
    <row r="285" spans="1:16" ht="15.75">
      <c r="A285" s="45">
        <f t="shared" si="4"/>
        <v>2095</v>
      </c>
      <c r="B285" s="123">
        <f>'TableC1(Lm)'!B285+'TableC3(f)'!B285</f>
        <v>72086.721</v>
      </c>
      <c r="C285" s="123">
        <f>'TableC1(Lm)'!C285+'TableC3(f)'!C285</f>
        <v>7514.832</v>
      </c>
      <c r="D285" s="123">
        <f>'TableC1(Lm)'!D285+'TableC3(f)'!D285</f>
        <v>7746.549999999999</v>
      </c>
      <c r="E285" s="123">
        <f>'TableC1(Lm)'!E285+'TableC3(f)'!E285</f>
        <v>7857.264999999999</v>
      </c>
      <c r="F285" s="123">
        <f>'TableC1(Lm)'!F285+'TableC3(f)'!F285</f>
        <v>8212.625</v>
      </c>
      <c r="G285" s="123">
        <f>'TableC1(Lm)'!G285+'TableC3(f)'!G285</f>
        <v>8323.022</v>
      </c>
      <c r="H285" s="123">
        <f>'TableC1(Lm)'!H285+'TableC3(f)'!H285</f>
        <v>8299.491</v>
      </c>
      <c r="I285" s="123">
        <f>'TableC1(Lm)'!I285+'TableC3(f)'!I285</f>
        <v>7964.857</v>
      </c>
      <c r="J285" s="123">
        <f>'TableC1(Lm)'!J285+'TableC3(f)'!J285</f>
        <v>7246.68</v>
      </c>
      <c r="K285" s="61">
        <f>'TableC1(Lm)'!K285+'TableC3(f)'!K285</f>
        <v>8921.399000000001</v>
      </c>
      <c r="M285" s="6"/>
      <c r="N285" s="6"/>
      <c r="O285" s="6"/>
      <c r="P285" s="6"/>
    </row>
    <row r="286" spans="1:16" ht="15.75">
      <c r="A286" s="45">
        <f t="shared" si="4"/>
        <v>2096</v>
      </c>
      <c r="B286" s="123">
        <f>'TableC1(Lm)'!B286+'TableC3(f)'!B286</f>
        <v>72111.129</v>
      </c>
      <c r="C286" s="123">
        <f>'TableC1(Lm)'!C286+'TableC3(f)'!C286</f>
        <v>7514.832</v>
      </c>
      <c r="D286" s="123">
        <f>'TableC1(Lm)'!D286+'TableC3(f)'!D286</f>
        <v>7746.549999999999</v>
      </c>
      <c r="E286" s="123">
        <f>'TableC1(Lm)'!E286+'TableC3(f)'!E286</f>
        <v>7857.264999999999</v>
      </c>
      <c r="F286" s="123">
        <f>'TableC1(Lm)'!F286+'TableC3(f)'!F286</f>
        <v>8212.625</v>
      </c>
      <c r="G286" s="123">
        <f>'TableC1(Lm)'!G286+'TableC3(f)'!G286</f>
        <v>8319.336</v>
      </c>
      <c r="H286" s="123">
        <f>'TableC1(Lm)'!H286+'TableC3(f)'!H286</f>
        <v>8292.672999999999</v>
      </c>
      <c r="I286" s="123">
        <f>'TableC1(Lm)'!I286+'TableC3(f)'!I286</f>
        <v>7983.366</v>
      </c>
      <c r="J286" s="123">
        <f>'TableC1(Lm)'!J286+'TableC3(f)'!J286</f>
        <v>7239.325000000001</v>
      </c>
      <c r="K286" s="61">
        <f>'TableC1(Lm)'!K286+'TableC3(f)'!K286</f>
        <v>8945.157</v>
      </c>
      <c r="M286" s="6"/>
      <c r="N286" s="6"/>
      <c r="O286" s="6"/>
      <c r="P286" s="6"/>
    </row>
    <row r="287" spans="1:16" ht="15.75">
      <c r="A287" s="45">
        <f t="shared" si="4"/>
        <v>2097</v>
      </c>
      <c r="B287" s="123">
        <f>'TableC1(Lm)'!B287+'TableC3(f)'!B287</f>
        <v>72134.224</v>
      </c>
      <c r="C287" s="123">
        <f>'TableC1(Lm)'!C287+'TableC3(f)'!C287</f>
        <v>7514.832</v>
      </c>
      <c r="D287" s="123">
        <f>'TableC1(Lm)'!D287+'TableC3(f)'!D287</f>
        <v>7746.549999999999</v>
      </c>
      <c r="E287" s="123">
        <f>'TableC1(Lm)'!E287+'TableC3(f)'!E287</f>
        <v>7857.264999999999</v>
      </c>
      <c r="F287" s="123">
        <f>'TableC1(Lm)'!F287+'TableC3(f)'!F287</f>
        <v>8212.625</v>
      </c>
      <c r="G287" s="123">
        <f>'TableC1(Lm)'!G287+'TableC3(f)'!G287</f>
        <v>8316.746</v>
      </c>
      <c r="H287" s="123">
        <f>'TableC1(Lm)'!H287+'TableC3(f)'!H287</f>
        <v>8284.339</v>
      </c>
      <c r="I287" s="123">
        <f>'TableC1(Lm)'!I287+'TableC3(f)'!I287</f>
        <v>8000.8369999999995</v>
      </c>
      <c r="J287" s="123">
        <f>'TableC1(Lm)'!J287+'TableC3(f)'!J287</f>
        <v>7234.3369999999995</v>
      </c>
      <c r="K287" s="61">
        <f>'TableC1(Lm)'!K287+'TableC3(f)'!K287</f>
        <v>8966.693</v>
      </c>
      <c r="M287" s="6"/>
      <c r="N287" s="6"/>
      <c r="O287" s="6"/>
      <c r="P287" s="6"/>
    </row>
    <row r="288" spans="1:16" ht="15.75">
      <c r="A288" s="45">
        <f t="shared" si="4"/>
        <v>2098</v>
      </c>
      <c r="B288" s="123">
        <f>'TableC1(Lm)'!B288+'TableC3(f)'!B288</f>
        <v>72156.60800000001</v>
      </c>
      <c r="C288" s="123">
        <f>'TableC1(Lm)'!C288+'TableC3(f)'!C288</f>
        <v>7514.832</v>
      </c>
      <c r="D288" s="123">
        <f>'TableC1(Lm)'!D288+'TableC3(f)'!D288</f>
        <v>7746.549999999999</v>
      </c>
      <c r="E288" s="123">
        <f>'TableC1(Lm)'!E288+'TableC3(f)'!E288</f>
        <v>7857.264999999999</v>
      </c>
      <c r="F288" s="123">
        <f>'TableC1(Lm)'!F288+'TableC3(f)'!F288</f>
        <v>8212.625</v>
      </c>
      <c r="G288" s="123">
        <f>'TableC1(Lm)'!G288+'TableC3(f)'!G288</f>
        <v>8315.153</v>
      </c>
      <c r="H288" s="123">
        <f>'TableC1(Lm)'!H288+'TableC3(f)'!H288</f>
        <v>8274.997</v>
      </c>
      <c r="I288" s="123">
        <f>'TableC1(Lm)'!I288+'TableC3(f)'!I288</f>
        <v>8016.370999999999</v>
      </c>
      <c r="J288" s="123">
        <f>'TableC1(Lm)'!J288+'TableC3(f)'!J288</f>
        <v>7232.249</v>
      </c>
      <c r="K288" s="61">
        <f>'TableC1(Lm)'!K288+'TableC3(f)'!K288</f>
        <v>8986.566</v>
      </c>
      <c r="M288" s="6"/>
      <c r="N288" s="6"/>
      <c r="O288" s="6"/>
      <c r="P288" s="6"/>
    </row>
    <row r="289" spans="1:16" ht="15.75">
      <c r="A289" s="45">
        <f t="shared" si="4"/>
        <v>2099</v>
      </c>
      <c r="B289" s="123">
        <f>'TableC1(Lm)'!B289+'TableC3(f)'!B289</f>
        <v>72178.503</v>
      </c>
      <c r="C289" s="123">
        <f>'TableC1(Lm)'!C289+'TableC3(f)'!C289</f>
        <v>7514.832</v>
      </c>
      <c r="D289" s="123">
        <f>'TableC1(Lm)'!D289+'TableC3(f)'!D289</f>
        <v>7746.549999999999</v>
      </c>
      <c r="E289" s="123">
        <f>'TableC1(Lm)'!E289+'TableC3(f)'!E289</f>
        <v>7857.264999999999</v>
      </c>
      <c r="F289" s="123">
        <f>'TableC1(Lm)'!F289+'TableC3(f)'!F289</f>
        <v>8212.625</v>
      </c>
      <c r="G289" s="123">
        <f>'TableC1(Lm)'!G289+'TableC3(f)'!G289</f>
        <v>8314.43</v>
      </c>
      <c r="H289" s="123">
        <f>'TableC1(Lm)'!H289+'TableC3(f)'!H289</f>
        <v>8265.08</v>
      </c>
      <c r="I289" s="123">
        <f>'TableC1(Lm)'!I289+'TableC3(f)'!I289</f>
        <v>8029.299</v>
      </c>
      <c r="J289" s="123">
        <f>'TableC1(Lm)'!J289+'TableC3(f)'!J289</f>
        <v>7233.491</v>
      </c>
      <c r="K289" s="61">
        <f>'TableC1(Lm)'!K289+'TableC3(f)'!K289</f>
        <v>9004.931</v>
      </c>
      <c r="M289" s="6"/>
      <c r="N289" s="6"/>
      <c r="O289" s="6"/>
      <c r="P289" s="6"/>
    </row>
    <row r="290" spans="1:16" ht="16.5" thickBot="1">
      <c r="A290" s="46">
        <f t="shared" si="4"/>
        <v>2100</v>
      </c>
      <c r="B290" s="128">
        <f>'TableC1(Lm)'!B290+'TableC3(f)'!B290</f>
        <v>72200.484</v>
      </c>
      <c r="C290" s="128">
        <f>'TableC1(Lm)'!C290+'TableC3(f)'!C290</f>
        <v>7514.832</v>
      </c>
      <c r="D290" s="128">
        <f>'TableC1(Lm)'!D290+'TableC3(f)'!D290</f>
        <v>7746.549999999999</v>
      </c>
      <c r="E290" s="128">
        <f>'TableC1(Lm)'!E290+'TableC3(f)'!E290</f>
        <v>7857.264999999999</v>
      </c>
      <c r="F290" s="128">
        <f>'TableC1(Lm)'!F290+'TableC3(f)'!F290</f>
        <v>8212.625</v>
      </c>
      <c r="G290" s="128">
        <f>'TableC1(Lm)'!G290+'TableC3(f)'!G290</f>
        <v>8314.704</v>
      </c>
      <c r="H290" s="128">
        <f>'TableC1(Lm)'!H290+'TableC3(f)'!H290</f>
        <v>8254.75</v>
      </c>
      <c r="I290" s="128">
        <f>'TableC1(Lm)'!I290+'TableC3(f)'!I290</f>
        <v>8039.154</v>
      </c>
      <c r="J290" s="128">
        <f>'TableC1(Lm)'!J290+'TableC3(f)'!J290</f>
        <v>7238.266</v>
      </c>
      <c r="K290" s="62">
        <f>'TableC1(Lm)'!K290+'TableC3(f)'!K290</f>
        <v>9022.338</v>
      </c>
      <c r="M290" s="6"/>
      <c r="N290" s="6"/>
      <c r="O290" s="6"/>
      <c r="P290" s="6"/>
    </row>
    <row r="291" spans="1:16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M291" s="6"/>
      <c r="N291" s="6"/>
      <c r="O291" s="6"/>
      <c r="P291" s="6"/>
    </row>
    <row r="292" spans="1:16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M292" s="6"/>
      <c r="N292" s="6"/>
      <c r="O292" s="6"/>
      <c r="P292" s="6"/>
    </row>
    <row r="293" spans="1:16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M293" s="6"/>
      <c r="N293" s="6"/>
      <c r="O293" s="6"/>
      <c r="P293" s="6"/>
    </row>
    <row r="294" spans="1:16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M294" s="6"/>
      <c r="N294" s="6"/>
      <c r="O294" s="6"/>
      <c r="P294" s="6"/>
    </row>
    <row r="295" spans="1:14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M295" s="6"/>
      <c r="N295" s="6"/>
    </row>
    <row r="296" spans="1:14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M296" s="6"/>
      <c r="N296" s="6"/>
    </row>
    <row r="297" spans="1:14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M297" s="6"/>
      <c r="N297" s="6"/>
    </row>
    <row r="298" spans="1:14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M298" s="6"/>
      <c r="N298" s="6"/>
    </row>
    <row r="299" spans="1:14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M299" s="6"/>
      <c r="N299" s="6"/>
    </row>
    <row r="300" spans="1:14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M300" s="6"/>
      <c r="N300" s="6"/>
    </row>
    <row r="301" spans="1:14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M301" s="6"/>
      <c r="N301" s="6"/>
    </row>
    <row r="302" spans="1:14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M302" s="6"/>
      <c r="N302" s="6"/>
    </row>
    <row r="303" spans="1:14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M303" s="6"/>
      <c r="N303" s="6"/>
    </row>
    <row r="304" spans="1:14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M304" s="6"/>
      <c r="N304" s="6"/>
    </row>
    <row r="305" spans="1:14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M305" s="6"/>
      <c r="N305" s="6"/>
    </row>
    <row r="306" spans="1:14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M306" s="6"/>
      <c r="N306" s="6"/>
    </row>
    <row r="307" spans="1:14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M307" s="6"/>
      <c r="N307" s="6"/>
    </row>
    <row r="308" spans="1:14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M308" s="6"/>
      <c r="N308" s="6"/>
    </row>
    <row r="309" spans="1:14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M309" s="6"/>
      <c r="N309" s="6"/>
    </row>
    <row r="310" spans="1:14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M310" s="6"/>
      <c r="N310" s="6"/>
    </row>
    <row r="311" spans="1:14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M311" s="6"/>
      <c r="N311" s="6"/>
    </row>
    <row r="312" spans="1:14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M312" s="6"/>
      <c r="N312" s="6"/>
    </row>
    <row r="313" spans="1:14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M313" s="6"/>
      <c r="N313" s="6"/>
    </row>
    <row r="314" spans="1:14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M314" s="6"/>
      <c r="N314" s="6"/>
    </row>
    <row r="315" spans="1:14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M315" s="6"/>
      <c r="N315" s="6"/>
    </row>
    <row r="316" spans="1:14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M316" s="6"/>
      <c r="N316" s="6"/>
    </row>
    <row r="317" spans="1:14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M317" s="6"/>
      <c r="N317" s="6"/>
    </row>
    <row r="318" spans="1:14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M318" s="6"/>
      <c r="N318" s="6"/>
    </row>
    <row r="319" spans="1:14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M319" s="6"/>
      <c r="N319" s="6"/>
    </row>
    <row r="320" spans="1:14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M320" s="6"/>
      <c r="N320" s="6"/>
    </row>
    <row r="321" spans="1:14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M321" s="6"/>
      <c r="N321" s="6"/>
    </row>
    <row r="322" spans="1:14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M322" s="6"/>
      <c r="N322" s="6"/>
    </row>
    <row r="323" spans="1:14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M323" s="6"/>
      <c r="N323" s="6"/>
    </row>
    <row r="324" spans="1:14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M324" s="6"/>
      <c r="N324" s="6"/>
    </row>
    <row r="325" spans="1:14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M325" s="6"/>
      <c r="N325" s="6"/>
    </row>
    <row r="326" spans="1:14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M326" s="6"/>
      <c r="N326" s="6"/>
    </row>
    <row r="327" spans="1:14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M327" s="6"/>
      <c r="N327" s="6"/>
    </row>
    <row r="328" spans="1:14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M328" s="6"/>
      <c r="N328" s="6"/>
    </row>
    <row r="329" spans="1:14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M329" s="6"/>
      <c r="N329" s="6"/>
    </row>
    <row r="330" spans="1:14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M330" s="6"/>
      <c r="N330" s="6"/>
    </row>
    <row r="331" spans="1:14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M331" s="6"/>
      <c r="N331" s="6"/>
    </row>
    <row r="332" spans="1:14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M332" s="6"/>
      <c r="N332" s="6"/>
    </row>
    <row r="333" spans="1:14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M333" s="6"/>
      <c r="N333" s="6"/>
    </row>
    <row r="334" spans="1:14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M334" s="6"/>
      <c r="N334" s="6"/>
    </row>
    <row r="335" spans="1:14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M335" s="6"/>
      <c r="N335" s="6"/>
    </row>
    <row r="336" spans="1:14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M336" s="6"/>
      <c r="N336" s="6"/>
    </row>
    <row r="337" spans="1:14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M337" s="6"/>
      <c r="N337" s="6"/>
    </row>
    <row r="338" spans="1:14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M338" s="6"/>
      <c r="N338" s="6"/>
    </row>
    <row r="339" spans="1:14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M339" s="6"/>
      <c r="N339" s="6"/>
    </row>
    <row r="340" spans="1:14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M340" s="6"/>
      <c r="N340" s="6"/>
    </row>
    <row r="341" spans="1:14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M341" s="6"/>
      <c r="N341" s="6"/>
    </row>
    <row r="342" spans="1:14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M342" s="6"/>
      <c r="N342" s="6"/>
    </row>
    <row r="343" spans="1:14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M343" s="6"/>
      <c r="N343" s="6"/>
    </row>
    <row r="344" spans="1:14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M344" s="6"/>
      <c r="N344" s="6"/>
    </row>
    <row r="345" spans="1:14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M345" s="6"/>
      <c r="N345" s="6"/>
    </row>
    <row r="346" spans="1:14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M346" s="6"/>
      <c r="N346" s="6"/>
    </row>
    <row r="347" spans="1:14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M347" s="6"/>
      <c r="N347" s="6"/>
    </row>
    <row r="348" spans="1:14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M348" s="6"/>
      <c r="N348" s="6"/>
    </row>
    <row r="349" spans="1:14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M349" s="6"/>
      <c r="N349" s="6"/>
    </row>
    <row r="350" spans="1:14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M350" s="6"/>
      <c r="N350" s="6"/>
    </row>
    <row r="351" spans="1:14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M351" s="6"/>
      <c r="N351" s="6"/>
    </row>
    <row r="352" spans="1:14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M352" s="6"/>
      <c r="N352" s="6"/>
    </row>
    <row r="353" spans="3:11" ht="15.75">
      <c r="C353" s="6"/>
      <c r="D353" s="6"/>
      <c r="E353" s="6"/>
      <c r="F353" s="6"/>
      <c r="G353" s="6"/>
      <c r="H353" s="6"/>
      <c r="I353" s="6"/>
      <c r="J353" s="6"/>
      <c r="K353" s="6"/>
    </row>
    <row r="354" spans="3:11" ht="15.75">
      <c r="C354" s="6"/>
      <c r="D354" s="6"/>
      <c r="E354" s="6"/>
      <c r="F354" s="6"/>
      <c r="G354" s="6"/>
      <c r="H354" s="6"/>
      <c r="I354" s="6"/>
      <c r="J354" s="6"/>
      <c r="K354" s="6"/>
    </row>
    <row r="355" spans="3:11" ht="15.75">
      <c r="C355" s="6"/>
      <c r="D355" s="6"/>
      <c r="E355" s="6"/>
      <c r="F355" s="6"/>
      <c r="G355" s="6"/>
      <c r="H355" s="6"/>
      <c r="I355" s="6"/>
      <c r="J355" s="6"/>
      <c r="K355" s="6"/>
    </row>
    <row r="356" spans="3:11" ht="15.75">
      <c r="C356" s="6"/>
      <c r="D356" s="6"/>
      <c r="E356" s="6"/>
      <c r="F356" s="6"/>
      <c r="G356" s="6"/>
      <c r="H356" s="6"/>
      <c r="I356" s="6"/>
      <c r="J356" s="6"/>
      <c r="K356" s="6"/>
    </row>
    <row r="357" spans="3:11" ht="15.75">
      <c r="C357" s="6"/>
      <c r="D357" s="6"/>
      <c r="E357" s="6"/>
      <c r="F357" s="6"/>
      <c r="G357" s="6"/>
      <c r="H357" s="6"/>
      <c r="I357" s="6"/>
      <c r="J357" s="6"/>
      <c r="K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</sheetData>
  <mergeCells count="2">
    <mergeCell ref="A6:K6"/>
    <mergeCell ref="A8:A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7"/>
  <sheetViews>
    <sheetView workbookViewId="0" topLeftCell="A1">
      <pane ySplit="9" topLeftCell="BM286" activePane="bottomLeft" state="frozen"/>
      <selection pane="topLeft" activeCell="A1" sqref="A1"/>
      <selection pane="bottomLeft" activeCell="A6" sqref="A6:K290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6384" width="10.25390625" style="2" customWidth="1"/>
  </cols>
  <sheetData>
    <row r="1" spans="1:15" s="1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6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 thickTop="1">
      <c r="A6" s="180" t="s">
        <v>106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4"/>
      <c r="M6" s="4"/>
      <c r="N6" s="4"/>
      <c r="O6" s="4"/>
    </row>
    <row r="7" spans="1:15" ht="15.75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  <c r="L7" s="4"/>
      <c r="M7" s="4"/>
      <c r="N7" s="4"/>
      <c r="O7" s="4"/>
    </row>
    <row r="8" spans="1:15" ht="15.75">
      <c r="A8" s="99" t="s">
        <v>18</v>
      </c>
      <c r="B8" s="63" t="s">
        <v>9</v>
      </c>
      <c r="C8" s="63" t="s">
        <v>10</v>
      </c>
      <c r="D8" s="63" t="s">
        <v>11</v>
      </c>
      <c r="E8" s="63" t="s">
        <v>12</v>
      </c>
      <c r="F8" s="63" t="s">
        <v>13</v>
      </c>
      <c r="G8" s="63" t="s">
        <v>14</v>
      </c>
      <c r="H8" s="63" t="s">
        <v>15</v>
      </c>
      <c r="I8" s="63" t="s">
        <v>16</v>
      </c>
      <c r="J8" s="63" t="s">
        <v>17</v>
      </c>
      <c r="K8" s="64" t="s">
        <v>29</v>
      </c>
      <c r="L8" s="4"/>
      <c r="M8" s="4"/>
      <c r="N8" s="4"/>
      <c r="O8" s="4"/>
    </row>
    <row r="9" spans="1:15" s="1" customFormat="1" ht="30" customHeight="1">
      <c r="A9" s="100"/>
      <c r="B9" s="219" t="s">
        <v>20</v>
      </c>
      <c r="C9" s="50" t="s">
        <v>19</v>
      </c>
      <c r="D9" s="68" t="s">
        <v>21</v>
      </c>
      <c r="E9" s="68" t="s">
        <v>22</v>
      </c>
      <c r="F9" s="68" t="s">
        <v>23</v>
      </c>
      <c r="G9" s="68" t="s">
        <v>24</v>
      </c>
      <c r="H9" s="68" t="s">
        <v>25</v>
      </c>
      <c r="I9" s="68" t="s">
        <v>26</v>
      </c>
      <c r="J9" s="68" t="s">
        <v>27</v>
      </c>
      <c r="K9" s="69" t="s">
        <v>28</v>
      </c>
      <c r="L9" s="3"/>
      <c r="M9" s="3"/>
      <c r="N9" s="3"/>
      <c r="O9" s="3"/>
    </row>
    <row r="10" spans="1:15" s="1" customFormat="1" ht="15.75">
      <c r="A10" s="101">
        <f aca="true" t="shared" si="0" ref="A10:A72">A11-1</f>
        <v>1820</v>
      </c>
      <c r="B10" s="118">
        <f>'TableC4(m)'!B10+'TableC4(f)'!B10</f>
        <v>751.9110000000001</v>
      </c>
      <c r="C10" s="118">
        <f>'TableC4(m)'!C10+'TableC4(f)'!C10</f>
        <v>307.748</v>
      </c>
      <c r="D10" s="118">
        <f>'TableC4(m)'!D10+'TableC4(f)'!D10</f>
        <v>38.612</v>
      </c>
      <c r="E10" s="118">
        <f>'TableC4(m)'!E10+'TableC4(f)'!E10</f>
        <v>49.400999999999996</v>
      </c>
      <c r="F10" s="118">
        <f>'TableC4(m)'!F10+'TableC4(f)'!F10</f>
        <v>44.324</v>
      </c>
      <c r="G10" s="118">
        <f>'TableC4(m)'!G10+'TableC4(f)'!G10</f>
        <v>44.543</v>
      </c>
      <c r="H10" s="118">
        <f>'TableC4(m)'!H10+'TableC4(f)'!H10</f>
        <v>57.973</v>
      </c>
      <c r="I10" s="118">
        <f>'TableC4(m)'!I10+'TableC4(f)'!I10</f>
        <v>84.092</v>
      </c>
      <c r="J10" s="118">
        <f>'TableC4(m)'!J10+'TableC4(f)'!J10</f>
        <v>84.164</v>
      </c>
      <c r="K10" s="216">
        <f>'TableC4(m)'!K10+'TableC4(f)'!K10</f>
        <v>41.054</v>
      </c>
      <c r="L10" s="3"/>
      <c r="M10" s="3"/>
      <c r="N10" s="3"/>
      <c r="O10" s="3"/>
    </row>
    <row r="11" spans="1:15" s="1" customFormat="1" ht="15.75">
      <c r="A11" s="43">
        <f t="shared" si="0"/>
        <v>1821</v>
      </c>
      <c r="B11" s="123">
        <f>'TableC4(m)'!B11+'TableC4(f)'!B11</f>
        <v>760.277</v>
      </c>
      <c r="C11" s="123">
        <f>'TableC4(m)'!C11+'TableC4(f)'!C11</f>
        <v>313.442</v>
      </c>
      <c r="D11" s="123">
        <f>'TableC4(m)'!D11+'TableC4(f)'!D11</f>
        <v>38.538</v>
      </c>
      <c r="E11" s="123">
        <f>'TableC4(m)'!E11+'TableC4(f)'!E11</f>
        <v>49.822</v>
      </c>
      <c r="F11" s="123">
        <f>'TableC4(m)'!F11+'TableC4(f)'!F11</f>
        <v>44.754</v>
      </c>
      <c r="G11" s="123">
        <f>'TableC4(m)'!G11+'TableC4(f)'!G11</f>
        <v>45.082</v>
      </c>
      <c r="H11" s="123">
        <f>'TableC4(m)'!H11+'TableC4(f)'!H11</f>
        <v>58.028999999999996</v>
      </c>
      <c r="I11" s="123">
        <f>'TableC4(m)'!I11+'TableC4(f)'!I11</f>
        <v>84.32300000000001</v>
      </c>
      <c r="J11" s="123">
        <f>'TableC4(m)'!J11+'TableC4(f)'!J11</f>
        <v>85.134</v>
      </c>
      <c r="K11" s="61">
        <f>'TableC4(m)'!K11+'TableC4(f)'!K11</f>
        <v>41.153</v>
      </c>
      <c r="L11" s="3"/>
      <c r="M11" s="3"/>
      <c r="N11" s="3"/>
      <c r="O11" s="3"/>
    </row>
    <row r="12" spans="1:15" s="1" customFormat="1" ht="15.75">
      <c r="A12" s="43">
        <f t="shared" si="0"/>
        <v>1822</v>
      </c>
      <c r="B12" s="123">
        <f>'TableC4(m)'!B12+'TableC4(f)'!B12</f>
        <v>766.3320000000001</v>
      </c>
      <c r="C12" s="123">
        <f>'TableC4(m)'!C12+'TableC4(f)'!C12</f>
        <v>316.85900000000004</v>
      </c>
      <c r="D12" s="123">
        <f>'TableC4(m)'!D12+'TableC4(f)'!D12</f>
        <v>38.483000000000004</v>
      </c>
      <c r="E12" s="123">
        <f>'TableC4(m)'!E12+'TableC4(f)'!E12</f>
        <v>50.195</v>
      </c>
      <c r="F12" s="123">
        <f>'TableC4(m)'!F12+'TableC4(f)'!F12</f>
        <v>45.183</v>
      </c>
      <c r="G12" s="123">
        <f>'TableC4(m)'!G12+'TableC4(f)'!G12</f>
        <v>45.624</v>
      </c>
      <c r="H12" s="123">
        <f>'TableC4(m)'!H12+'TableC4(f)'!H12</f>
        <v>58.163</v>
      </c>
      <c r="I12" s="123">
        <f>'TableC4(m)'!I12+'TableC4(f)'!I12</f>
        <v>84.553</v>
      </c>
      <c r="J12" s="123">
        <f>'TableC4(m)'!J12+'TableC4(f)'!J12</f>
        <v>85.89099999999999</v>
      </c>
      <c r="K12" s="61">
        <f>'TableC4(m)'!K12+'TableC4(f)'!K12</f>
        <v>41.381</v>
      </c>
      <c r="L12" s="3"/>
      <c r="M12" s="3"/>
      <c r="N12" s="3"/>
      <c r="O12" s="3"/>
    </row>
    <row r="13" spans="1:15" s="1" customFormat="1" ht="15.75">
      <c r="A13" s="43">
        <f t="shared" si="0"/>
        <v>1823</v>
      </c>
      <c r="B13" s="123">
        <f>'TableC4(m)'!B13+'TableC4(f)'!B13</f>
        <v>769.1689999999999</v>
      </c>
      <c r="C13" s="123">
        <f>'TableC4(m)'!C13+'TableC4(f)'!C13</f>
        <v>317.05899999999997</v>
      </c>
      <c r="D13" s="123">
        <f>'TableC4(m)'!D13+'TableC4(f)'!D13</f>
        <v>38.447</v>
      </c>
      <c r="E13" s="123">
        <f>'TableC4(m)'!E13+'TableC4(f)'!E13</f>
        <v>50.516</v>
      </c>
      <c r="F13" s="123">
        <f>'TableC4(m)'!F13+'TableC4(f)'!F13</f>
        <v>45.605000000000004</v>
      </c>
      <c r="G13" s="123">
        <f>'TableC4(m)'!G13+'TableC4(f)'!G13</f>
        <v>46.173</v>
      </c>
      <c r="H13" s="123">
        <f>'TableC4(m)'!H13+'TableC4(f)'!H13</f>
        <v>58.372</v>
      </c>
      <c r="I13" s="123">
        <f>'TableC4(m)'!I13+'TableC4(f)'!I13</f>
        <v>84.774</v>
      </c>
      <c r="J13" s="123">
        <f>'TableC4(m)'!J13+'TableC4(f)'!J13</f>
        <v>86.557</v>
      </c>
      <c r="K13" s="61">
        <f>'TableC4(m)'!K13+'TableC4(f)'!K13</f>
        <v>41.666</v>
      </c>
      <c r="L13" s="3"/>
      <c r="M13" s="3"/>
      <c r="N13" s="3"/>
      <c r="O13" s="3"/>
    </row>
    <row r="14" spans="1:15" s="1" customFormat="1" ht="15.75">
      <c r="A14" s="43">
        <f t="shared" si="0"/>
        <v>1824</v>
      </c>
      <c r="B14" s="123">
        <f>'TableC4(m)'!B14+'TableC4(f)'!B14</f>
        <v>774.9940000000001</v>
      </c>
      <c r="C14" s="123">
        <f>'TableC4(m)'!C14+'TableC4(f)'!C14</f>
        <v>320.24</v>
      </c>
      <c r="D14" s="123">
        <f>'TableC4(m)'!D14+'TableC4(f)'!D14</f>
        <v>38.418</v>
      </c>
      <c r="E14" s="123">
        <f>'TableC4(m)'!E14+'TableC4(f)'!E14</f>
        <v>50.801</v>
      </c>
      <c r="F14" s="123">
        <f>'TableC4(m)'!F14+'TableC4(f)'!F14</f>
        <v>46.027</v>
      </c>
      <c r="G14" s="123">
        <f>'TableC4(m)'!G14+'TableC4(f)'!G14</f>
        <v>46.723</v>
      </c>
      <c r="H14" s="123">
        <f>'TableC4(m)'!H14+'TableC4(f)'!H14</f>
        <v>58.650999999999996</v>
      </c>
      <c r="I14" s="123">
        <f>'TableC4(m)'!I14+'TableC4(f)'!I14</f>
        <v>84.97200000000001</v>
      </c>
      <c r="J14" s="123">
        <f>'TableC4(m)'!J14+'TableC4(f)'!J14</f>
        <v>87.18</v>
      </c>
      <c r="K14" s="61">
        <f>'TableC4(m)'!K14+'TableC4(f)'!K14</f>
        <v>41.982</v>
      </c>
      <c r="L14" s="3"/>
      <c r="M14" s="3"/>
      <c r="N14" s="3"/>
      <c r="O14" s="3"/>
    </row>
    <row r="15" spans="1:15" s="1" customFormat="1" ht="15.75">
      <c r="A15" s="43">
        <f t="shared" si="0"/>
        <v>1825</v>
      </c>
      <c r="B15" s="123">
        <f>'TableC4(m)'!B15+'TableC4(f)'!B15</f>
        <v>777.4970000000001</v>
      </c>
      <c r="C15" s="123">
        <f>'TableC4(m)'!C15+'TableC4(f)'!C15</f>
        <v>320.14300000000003</v>
      </c>
      <c r="D15" s="123">
        <f>'TableC4(m)'!D15+'TableC4(f)'!D15</f>
        <v>38.382999999999996</v>
      </c>
      <c r="E15" s="123">
        <f>'TableC4(m)'!E15+'TableC4(f)'!E15</f>
        <v>51.043</v>
      </c>
      <c r="F15" s="123">
        <f>'TableC4(m)'!F15+'TableC4(f)'!F15</f>
        <v>46.439</v>
      </c>
      <c r="G15" s="123">
        <f>'TableC4(m)'!G15+'TableC4(f)'!G15</f>
        <v>47.275999999999996</v>
      </c>
      <c r="H15" s="123">
        <f>'TableC4(m)'!H15+'TableC4(f)'!H15</f>
        <v>58.998999999999995</v>
      </c>
      <c r="I15" s="123">
        <f>'TableC4(m)'!I15+'TableC4(f)'!I15</f>
        <v>85.138</v>
      </c>
      <c r="J15" s="123">
        <f>'TableC4(m)'!J15+'TableC4(f)'!J15</f>
        <v>87.797</v>
      </c>
      <c r="K15" s="61">
        <f>'TableC4(m)'!K15+'TableC4(f)'!K15</f>
        <v>42.278999999999996</v>
      </c>
      <c r="L15" s="3"/>
      <c r="M15" s="3"/>
      <c r="N15" s="3"/>
      <c r="O15" s="3"/>
    </row>
    <row r="16" spans="1:15" s="1" customFormat="1" ht="15.75">
      <c r="A16" s="43">
        <f t="shared" si="0"/>
        <v>1826</v>
      </c>
      <c r="B16" s="123">
        <f>'TableC4(m)'!B16+'TableC4(f)'!B16</f>
        <v>782.746</v>
      </c>
      <c r="C16" s="123">
        <f>'TableC4(m)'!C16+'TableC4(f)'!C16</f>
        <v>322.796</v>
      </c>
      <c r="D16" s="123">
        <f>'TableC4(m)'!D16+'TableC4(f)'!D16</f>
        <v>38.347</v>
      </c>
      <c r="E16" s="123">
        <f>'TableC4(m)'!E16+'TableC4(f)'!E16</f>
        <v>51.237</v>
      </c>
      <c r="F16" s="123">
        <f>'TableC4(m)'!F16+'TableC4(f)'!F16</f>
        <v>46.861000000000004</v>
      </c>
      <c r="G16" s="123">
        <f>'TableC4(m)'!G16+'TableC4(f)'!G16</f>
        <v>47.823</v>
      </c>
      <c r="H16" s="123">
        <f>'TableC4(m)'!H16+'TableC4(f)'!H16</f>
        <v>59.411</v>
      </c>
      <c r="I16" s="123">
        <f>'TableC4(m)'!I16+'TableC4(f)'!I16</f>
        <v>85.28999999999999</v>
      </c>
      <c r="J16" s="123">
        <f>'TableC4(m)'!J16+'TableC4(f)'!J16</f>
        <v>88.43</v>
      </c>
      <c r="K16" s="61">
        <f>'TableC4(m)'!K16+'TableC4(f)'!K16</f>
        <v>42.551</v>
      </c>
      <c r="L16" s="3"/>
      <c r="M16" s="3"/>
      <c r="N16" s="3"/>
      <c r="O16" s="3"/>
    </row>
    <row r="17" spans="1:15" s="1" customFormat="1" ht="15.75">
      <c r="A17" s="43">
        <f t="shared" si="0"/>
        <v>1827</v>
      </c>
      <c r="B17" s="123">
        <f>'TableC4(m)'!B17+'TableC4(f)'!B17</f>
        <v>784.574</v>
      </c>
      <c r="C17" s="123">
        <f>'TableC4(m)'!C17+'TableC4(f)'!C17</f>
        <v>322.07000000000005</v>
      </c>
      <c r="D17" s="123">
        <f>'TableC4(m)'!D17+'TableC4(f)'!D17</f>
        <v>38.319</v>
      </c>
      <c r="E17" s="123">
        <f>'TableC4(m)'!E17+'TableC4(f)'!E17</f>
        <v>51.369</v>
      </c>
      <c r="F17" s="123">
        <f>'TableC4(m)'!F17+'TableC4(f)'!F17</f>
        <v>47.288</v>
      </c>
      <c r="G17" s="123">
        <f>'TableC4(m)'!G17+'TableC4(f)'!G17</f>
        <v>48.361000000000004</v>
      </c>
      <c r="H17" s="123">
        <f>'TableC4(m)'!H17+'TableC4(f)'!H17</f>
        <v>59.906</v>
      </c>
      <c r="I17" s="123">
        <f>'TableC4(m)'!I17+'TableC4(f)'!I17</f>
        <v>85.429</v>
      </c>
      <c r="J17" s="123">
        <f>'TableC4(m)'!J17+'TableC4(f)'!J17</f>
        <v>88.935</v>
      </c>
      <c r="K17" s="61">
        <f>'TableC4(m)'!K17+'TableC4(f)'!K17</f>
        <v>42.897</v>
      </c>
      <c r="L17" s="3"/>
      <c r="M17" s="3"/>
      <c r="N17" s="3"/>
      <c r="O17" s="3"/>
    </row>
    <row r="18" spans="1:15" s="1" customFormat="1" ht="15.75">
      <c r="A18" s="43">
        <f t="shared" si="0"/>
        <v>1828</v>
      </c>
      <c r="B18" s="123">
        <f>'TableC4(m)'!B18+'TableC4(f)'!B18</f>
        <v>786.191</v>
      </c>
      <c r="C18" s="123">
        <f>'TableC4(m)'!C18+'TableC4(f)'!C18</f>
        <v>321.151</v>
      </c>
      <c r="D18" s="123">
        <f>'TableC4(m)'!D18+'TableC4(f)'!D18</f>
        <v>38.288</v>
      </c>
      <c r="E18" s="123">
        <f>'TableC4(m)'!E18+'TableC4(f)'!E18</f>
        <v>51.444</v>
      </c>
      <c r="F18" s="123">
        <f>'TableC4(m)'!F18+'TableC4(f)'!F18</f>
        <v>47.728</v>
      </c>
      <c r="G18" s="123">
        <f>'TableC4(m)'!G18+'TableC4(f)'!G18</f>
        <v>48.899</v>
      </c>
      <c r="H18" s="123">
        <f>'TableC4(m)'!H18+'TableC4(f)'!H18</f>
        <v>60.486999999999995</v>
      </c>
      <c r="I18" s="123">
        <f>'TableC4(m)'!I18+'TableC4(f)'!I18</f>
        <v>85.54599999999999</v>
      </c>
      <c r="J18" s="123">
        <f>'TableC4(m)'!J18+'TableC4(f)'!J18</f>
        <v>89.354</v>
      </c>
      <c r="K18" s="61">
        <f>'TableC4(m)'!K18+'TableC4(f)'!K18</f>
        <v>43.294</v>
      </c>
      <c r="L18" s="3"/>
      <c r="M18" s="3"/>
      <c r="N18" s="3"/>
      <c r="O18" s="3"/>
    </row>
    <row r="19" spans="1:15" s="1" customFormat="1" ht="15.75">
      <c r="A19" s="43">
        <f t="shared" si="0"/>
        <v>1829</v>
      </c>
      <c r="B19" s="123">
        <f>'TableC4(m)'!B19+'TableC4(f)'!B19</f>
        <v>786.5410000000002</v>
      </c>
      <c r="C19" s="123">
        <f>'TableC4(m)'!C19+'TableC4(f)'!C19</f>
        <v>319.01800000000003</v>
      </c>
      <c r="D19" s="123">
        <f>'TableC4(m)'!D19+'TableC4(f)'!D19</f>
        <v>38.229</v>
      </c>
      <c r="E19" s="123">
        <f>'TableC4(m)'!E19+'TableC4(f)'!E19</f>
        <v>51.461</v>
      </c>
      <c r="F19" s="123">
        <f>'TableC4(m)'!F19+'TableC4(f)'!F19</f>
        <v>48.177</v>
      </c>
      <c r="G19" s="123">
        <f>'TableC4(m)'!G19+'TableC4(f)'!G19</f>
        <v>49.43</v>
      </c>
      <c r="H19" s="123">
        <f>'TableC4(m)'!H19+'TableC4(f)'!H19</f>
        <v>61.157</v>
      </c>
      <c r="I19" s="123">
        <f>'TableC4(m)'!I19+'TableC4(f)'!I19</f>
        <v>85.631</v>
      </c>
      <c r="J19" s="123">
        <f>'TableC4(m)'!J19+'TableC4(f)'!J19</f>
        <v>89.7</v>
      </c>
      <c r="K19" s="61">
        <f>'TableC4(m)'!K19+'TableC4(f)'!K19</f>
        <v>43.738</v>
      </c>
      <c r="L19" s="3"/>
      <c r="M19" s="3"/>
      <c r="N19" s="3"/>
      <c r="O19" s="3"/>
    </row>
    <row r="20" spans="1:15" s="1" customFormat="1" ht="15.75">
      <c r="A20" s="133">
        <f t="shared" si="0"/>
        <v>1830</v>
      </c>
      <c r="B20" s="136">
        <f>'TableC4(m)'!B20+'TableC4(f)'!B20</f>
        <v>788.1959999999999</v>
      </c>
      <c r="C20" s="136">
        <f>'TableC4(m)'!C20+'TableC4(f)'!C20</f>
        <v>318.294</v>
      </c>
      <c r="D20" s="136">
        <f>'TableC4(m)'!D20+'TableC4(f)'!D20</f>
        <v>38.096999999999994</v>
      </c>
      <c r="E20" s="136">
        <f>'TableC4(m)'!E20+'TableC4(f)'!E20</f>
        <v>51.422</v>
      </c>
      <c r="F20" s="136">
        <f>'TableC4(m)'!F20+'TableC4(f)'!F20</f>
        <v>48.641999999999996</v>
      </c>
      <c r="G20" s="136">
        <f>'TableC4(m)'!G20+'TableC4(f)'!G20</f>
        <v>49.953</v>
      </c>
      <c r="H20" s="136">
        <f>'TableC4(m)'!H20+'TableC4(f)'!H20</f>
        <v>61.911</v>
      </c>
      <c r="I20" s="136">
        <f>'TableC4(m)'!I20+'TableC4(f)'!I20</f>
        <v>85.67</v>
      </c>
      <c r="J20" s="136">
        <f>'TableC4(m)'!J20+'TableC4(f)'!J20</f>
        <v>89.988</v>
      </c>
      <c r="K20" s="217">
        <f>'TableC4(m)'!K20+'TableC4(f)'!K20</f>
        <v>44.219</v>
      </c>
      <c r="L20" s="3"/>
      <c r="M20" s="3"/>
      <c r="N20" s="3"/>
      <c r="O20" s="3"/>
    </row>
    <row r="21" spans="1:15" s="1" customFormat="1" ht="15.75">
      <c r="A21" s="43">
        <f t="shared" si="0"/>
        <v>1831</v>
      </c>
      <c r="B21" s="123">
        <f>'TableC4(m)'!B21+'TableC4(f)'!B21</f>
        <v>793.1399999999999</v>
      </c>
      <c r="C21" s="123">
        <f>'TableC4(m)'!C21+'TableC4(f)'!C21</f>
        <v>320.538</v>
      </c>
      <c r="D21" s="123">
        <f>'TableC4(m)'!D21+'TableC4(f)'!D21</f>
        <v>38.308</v>
      </c>
      <c r="E21" s="123">
        <f>'TableC4(m)'!E21+'TableC4(f)'!E21</f>
        <v>51.359</v>
      </c>
      <c r="F21" s="123">
        <f>'TableC4(m)'!F21+'TableC4(f)'!F21</f>
        <v>49.081</v>
      </c>
      <c r="G21" s="123">
        <f>'TableC4(m)'!G21+'TableC4(f)'!G21</f>
        <v>50.47</v>
      </c>
      <c r="H21" s="123">
        <f>'TableC4(m)'!H21+'TableC4(f)'!H21</f>
        <v>62.663</v>
      </c>
      <c r="I21" s="123">
        <f>'TableC4(m)'!I21+'TableC4(f)'!I21</f>
        <v>85.759</v>
      </c>
      <c r="J21" s="123">
        <f>'TableC4(m)'!J21+'TableC4(f)'!J21</f>
        <v>90.277</v>
      </c>
      <c r="K21" s="61">
        <f>'TableC4(m)'!K21+'TableC4(f)'!K21</f>
        <v>44.685</v>
      </c>
      <c r="L21" s="3"/>
      <c r="M21" s="3"/>
      <c r="N21" s="3"/>
      <c r="O21" s="3"/>
    </row>
    <row r="22" spans="1:15" s="1" customFormat="1" ht="15.75">
      <c r="A22" s="43">
        <f t="shared" si="0"/>
        <v>1832</v>
      </c>
      <c r="B22" s="123">
        <f>'TableC4(m)'!B22+'TableC4(f)'!B22</f>
        <v>789.0120000000001</v>
      </c>
      <c r="C22" s="123">
        <f>'TableC4(m)'!C22+'TableC4(f)'!C22</f>
        <v>313.69100000000003</v>
      </c>
      <c r="D22" s="123">
        <f>'TableC4(m)'!D22+'TableC4(f)'!D22</f>
        <v>38.516999999999996</v>
      </c>
      <c r="E22" s="123">
        <f>'TableC4(m)'!E22+'TableC4(f)'!E22</f>
        <v>51.321</v>
      </c>
      <c r="F22" s="123">
        <f>'TableC4(m)'!F22+'TableC4(f)'!F22</f>
        <v>49.468999999999994</v>
      </c>
      <c r="G22" s="123">
        <f>'TableC4(m)'!G22+'TableC4(f)'!G22</f>
        <v>50.985</v>
      </c>
      <c r="H22" s="123">
        <f>'TableC4(m)'!H22+'TableC4(f)'!H22</f>
        <v>63.42099999999999</v>
      </c>
      <c r="I22" s="123">
        <f>'TableC4(m)'!I22+'TableC4(f)'!I22</f>
        <v>85.96600000000001</v>
      </c>
      <c r="J22" s="123">
        <f>'TableC4(m)'!J22+'TableC4(f)'!J22</f>
        <v>90.547</v>
      </c>
      <c r="K22" s="61">
        <f>'TableC4(m)'!K22+'TableC4(f)'!K22</f>
        <v>45.095</v>
      </c>
      <c r="L22" s="3"/>
      <c r="M22" s="3"/>
      <c r="N22" s="3"/>
      <c r="O22" s="3"/>
    </row>
    <row r="23" spans="1:15" s="1" customFormat="1" ht="15.75">
      <c r="A23" s="43">
        <f t="shared" si="0"/>
        <v>1833</v>
      </c>
      <c r="B23" s="123">
        <f>'TableC4(m)'!B23+'TableC4(f)'!B23</f>
        <v>794.585</v>
      </c>
      <c r="C23" s="123">
        <f>'TableC4(m)'!C23+'TableC4(f)'!C23</f>
        <v>316.524</v>
      </c>
      <c r="D23" s="123">
        <f>'TableC4(m)'!D23+'TableC4(f)'!D23</f>
        <v>38.742000000000004</v>
      </c>
      <c r="E23" s="123">
        <f>'TableC4(m)'!E23+'TableC4(f)'!E23</f>
        <v>51.306</v>
      </c>
      <c r="F23" s="123">
        <f>'TableC4(m)'!F23+'TableC4(f)'!F23</f>
        <v>49.812</v>
      </c>
      <c r="G23" s="123">
        <f>'TableC4(m)'!G23+'TableC4(f)'!G23</f>
        <v>51.494</v>
      </c>
      <c r="H23" s="123">
        <f>'TableC4(m)'!H23+'TableC4(f)'!H23</f>
        <v>64.18100000000001</v>
      </c>
      <c r="I23" s="123">
        <f>'TableC4(m)'!I23+'TableC4(f)'!I23</f>
        <v>86.281</v>
      </c>
      <c r="J23" s="123">
        <f>'TableC4(m)'!J23+'TableC4(f)'!J23</f>
        <v>90.791</v>
      </c>
      <c r="K23" s="61">
        <f>'TableC4(m)'!K23+'TableC4(f)'!K23</f>
        <v>45.454</v>
      </c>
      <c r="L23" s="3"/>
      <c r="M23" s="3"/>
      <c r="N23" s="3"/>
      <c r="O23" s="3"/>
    </row>
    <row r="24" spans="1:15" s="1" customFormat="1" ht="15.75">
      <c r="A24" s="43">
        <f t="shared" si="0"/>
        <v>1834</v>
      </c>
      <c r="B24" s="123">
        <f>'TableC4(m)'!B24+'TableC4(f)'!B24</f>
        <v>800.0129999999999</v>
      </c>
      <c r="C24" s="123">
        <f>'TableC4(m)'!C24+'TableC4(f)'!C24</f>
        <v>319.204</v>
      </c>
      <c r="D24" s="123">
        <f>'TableC4(m)'!D24+'TableC4(f)'!D24</f>
        <v>38.96</v>
      </c>
      <c r="E24" s="123">
        <f>'TableC4(m)'!E24+'TableC4(f)'!E24</f>
        <v>51.297</v>
      </c>
      <c r="F24" s="123">
        <f>'TableC4(m)'!F24+'TableC4(f)'!F24</f>
        <v>50.111000000000004</v>
      </c>
      <c r="G24" s="123">
        <f>'TableC4(m)'!G24+'TableC4(f)'!G24</f>
        <v>51.995999999999995</v>
      </c>
      <c r="H24" s="123">
        <f>'TableC4(m)'!H24+'TableC4(f)'!H24</f>
        <v>64.949</v>
      </c>
      <c r="I24" s="123">
        <f>'TableC4(m)'!I24+'TableC4(f)'!I24</f>
        <v>86.707</v>
      </c>
      <c r="J24" s="123">
        <f>'TableC4(m)'!J24+'TableC4(f)'!J24</f>
        <v>91</v>
      </c>
      <c r="K24" s="61">
        <f>'TableC4(m)'!K24+'TableC4(f)'!K24</f>
        <v>45.789</v>
      </c>
      <c r="L24" s="3"/>
      <c r="M24" s="3"/>
      <c r="N24" s="3"/>
      <c r="O24" s="3"/>
    </row>
    <row r="25" spans="1:15" s="1" customFormat="1" ht="15.75">
      <c r="A25" s="43">
        <f t="shared" si="0"/>
        <v>1835</v>
      </c>
      <c r="B25" s="123">
        <f>'TableC4(m)'!B25+'TableC4(f)'!B25</f>
        <v>803.004</v>
      </c>
      <c r="C25" s="123">
        <f>'TableC4(m)'!C25+'TableC4(f)'!C25</f>
        <v>319.277</v>
      </c>
      <c r="D25" s="123">
        <f>'TableC4(m)'!D25+'TableC4(f)'!D25</f>
        <v>39.336</v>
      </c>
      <c r="E25" s="123">
        <f>'TableC4(m)'!E25+'TableC4(f)'!E25</f>
        <v>51.288</v>
      </c>
      <c r="F25" s="123">
        <f>'TableC4(m)'!F25+'TableC4(f)'!F25</f>
        <v>50.370000000000005</v>
      </c>
      <c r="G25" s="123">
        <f>'TableC4(m)'!G25+'TableC4(f)'!G25</f>
        <v>52.492000000000004</v>
      </c>
      <c r="H25" s="123">
        <f>'TableC4(m)'!H25+'TableC4(f)'!H25</f>
        <v>65.721</v>
      </c>
      <c r="I25" s="123">
        <f>'TableC4(m)'!I25+'TableC4(f)'!I25</f>
        <v>87.236</v>
      </c>
      <c r="J25" s="123">
        <f>'TableC4(m)'!J25+'TableC4(f)'!J25</f>
        <v>91.18100000000001</v>
      </c>
      <c r="K25" s="61">
        <f>'TableC4(m)'!K25+'TableC4(f)'!K25</f>
        <v>46.102999999999994</v>
      </c>
      <c r="L25" s="3"/>
      <c r="M25" s="3"/>
      <c r="N25" s="3"/>
      <c r="O25" s="3"/>
    </row>
    <row r="26" spans="1:15" s="1" customFormat="1" ht="15.75">
      <c r="A26" s="43">
        <f t="shared" si="0"/>
        <v>1836</v>
      </c>
      <c r="B26" s="123">
        <f>'TableC4(m)'!B26+'TableC4(f)'!B26</f>
        <v>801.5989999999999</v>
      </c>
      <c r="C26" s="123">
        <f>'TableC4(m)'!C26+'TableC4(f)'!C26</f>
        <v>315.138</v>
      </c>
      <c r="D26" s="123">
        <f>'TableC4(m)'!D26+'TableC4(f)'!D26</f>
        <v>39.535</v>
      </c>
      <c r="E26" s="123">
        <f>'TableC4(m)'!E26+'TableC4(f)'!E26</f>
        <v>51.271</v>
      </c>
      <c r="F26" s="123">
        <f>'TableC4(m)'!F26+'TableC4(f)'!F26</f>
        <v>50.583</v>
      </c>
      <c r="G26" s="123">
        <f>'TableC4(m)'!G26+'TableC4(f)'!G26</f>
        <v>52.989999999999995</v>
      </c>
      <c r="H26" s="123">
        <f>'TableC4(m)'!H26+'TableC4(f)'!H26</f>
        <v>66.478</v>
      </c>
      <c r="I26" s="123">
        <f>'TableC4(m)'!I26+'TableC4(f)'!I26</f>
        <v>87.863</v>
      </c>
      <c r="J26" s="123">
        <f>'TableC4(m)'!J26+'TableC4(f)'!J26</f>
        <v>91.344</v>
      </c>
      <c r="K26" s="61">
        <f>'TableC4(m)'!K26+'TableC4(f)'!K26</f>
        <v>46.397000000000006</v>
      </c>
      <c r="L26" s="3"/>
      <c r="M26" s="3"/>
      <c r="N26" s="3"/>
      <c r="O26" s="3"/>
    </row>
    <row r="27" spans="1:15" s="1" customFormat="1" ht="15.75">
      <c r="A27" s="43">
        <f t="shared" si="0"/>
        <v>1837</v>
      </c>
      <c r="B27" s="123">
        <f>'TableC4(m)'!B27+'TableC4(f)'!B27</f>
        <v>801.578</v>
      </c>
      <c r="C27" s="123">
        <f>'TableC4(m)'!C27+'TableC4(f)'!C27</f>
        <v>312.27</v>
      </c>
      <c r="D27" s="123">
        <f>'TableC4(m)'!D27+'TableC4(f)'!D27</f>
        <v>39.828</v>
      </c>
      <c r="E27" s="123">
        <f>'TableC4(m)'!E27+'TableC4(f)'!E27</f>
        <v>51.265</v>
      </c>
      <c r="F27" s="123">
        <f>'TableC4(m)'!F27+'TableC4(f)'!F27</f>
        <v>50.735</v>
      </c>
      <c r="G27" s="123">
        <f>'TableC4(m)'!G27+'TableC4(f)'!G27</f>
        <v>53.5</v>
      </c>
      <c r="H27" s="123">
        <f>'TableC4(m)'!H27+'TableC4(f)'!H27</f>
        <v>67.23400000000001</v>
      </c>
      <c r="I27" s="123">
        <f>'TableC4(m)'!I27+'TableC4(f)'!I27</f>
        <v>88.61099999999999</v>
      </c>
      <c r="J27" s="123">
        <f>'TableC4(m)'!J27+'TableC4(f)'!J27</f>
        <v>91.488</v>
      </c>
      <c r="K27" s="61">
        <f>'TableC4(m)'!K27+'TableC4(f)'!K27</f>
        <v>46.647</v>
      </c>
      <c r="L27" s="3"/>
      <c r="M27" s="3"/>
      <c r="N27" s="3"/>
      <c r="O27" s="3"/>
    </row>
    <row r="28" spans="1:15" s="1" customFormat="1" ht="15.75">
      <c r="A28" s="43">
        <f t="shared" si="0"/>
        <v>1838</v>
      </c>
      <c r="B28" s="123">
        <f>'TableC4(m)'!B28+'TableC4(f)'!B28</f>
        <v>803.748</v>
      </c>
      <c r="C28" s="123">
        <f>'TableC4(m)'!C28+'TableC4(f)'!C28</f>
        <v>311.571</v>
      </c>
      <c r="D28" s="123">
        <f>'TableC4(m)'!D28+'TableC4(f)'!D28</f>
        <v>40.106</v>
      </c>
      <c r="E28" s="123">
        <f>'TableC4(m)'!E28+'TableC4(f)'!E28</f>
        <v>51.259</v>
      </c>
      <c r="F28" s="123">
        <f>'TableC4(m)'!F28+'TableC4(f)'!F28</f>
        <v>50.838</v>
      </c>
      <c r="G28" s="123">
        <f>'TableC4(m)'!G28+'TableC4(f)'!G28</f>
        <v>54.028000000000006</v>
      </c>
      <c r="H28" s="123">
        <f>'TableC4(m)'!H28+'TableC4(f)'!H28</f>
        <v>67.982</v>
      </c>
      <c r="I28" s="123">
        <f>'TableC4(m)'!I28+'TableC4(f)'!I28</f>
        <v>89.49000000000001</v>
      </c>
      <c r="J28" s="123">
        <f>'TableC4(m)'!J28+'TableC4(f)'!J28</f>
        <v>91.607</v>
      </c>
      <c r="K28" s="61">
        <f>'TableC4(m)'!K28+'TableC4(f)'!K28</f>
        <v>46.867000000000004</v>
      </c>
      <c r="L28" s="3"/>
      <c r="M28" s="3"/>
      <c r="N28" s="3"/>
      <c r="O28" s="3"/>
    </row>
    <row r="29" spans="1:15" s="1" customFormat="1" ht="15.75">
      <c r="A29" s="140">
        <f t="shared" si="0"/>
        <v>1839</v>
      </c>
      <c r="B29" s="143">
        <f>'TableC4(m)'!B29+'TableC4(f)'!B29</f>
        <v>805.075</v>
      </c>
      <c r="C29" s="143">
        <f>'TableC4(m)'!C29+'TableC4(f)'!C29</f>
        <v>309.96500000000003</v>
      </c>
      <c r="D29" s="143">
        <f>'TableC4(m)'!D29+'TableC4(f)'!D29</f>
        <v>40.463</v>
      </c>
      <c r="E29" s="143">
        <f>'TableC4(m)'!E29+'TableC4(f)'!E29</f>
        <v>51.22</v>
      </c>
      <c r="F29" s="143">
        <f>'TableC4(m)'!F29+'TableC4(f)'!F29</f>
        <v>50.885999999999996</v>
      </c>
      <c r="G29" s="143">
        <f>'TableC4(m)'!G29+'TableC4(f)'!G29</f>
        <v>54.564</v>
      </c>
      <c r="H29" s="143">
        <f>'TableC4(m)'!H29+'TableC4(f)'!H29</f>
        <v>68.723</v>
      </c>
      <c r="I29" s="143">
        <f>'TableC4(m)'!I29+'TableC4(f)'!I29</f>
        <v>90.482</v>
      </c>
      <c r="J29" s="143">
        <f>'TableC4(m)'!J29+'TableC4(f)'!J29</f>
        <v>91.687</v>
      </c>
      <c r="K29" s="218">
        <f>'TableC4(m)'!K29+'TableC4(f)'!K29</f>
        <v>47.084999999999994</v>
      </c>
      <c r="L29" s="3"/>
      <c r="M29" s="3"/>
      <c r="N29" s="3"/>
      <c r="O29" s="3"/>
    </row>
    <row r="30" spans="1:15" s="1" customFormat="1" ht="15.75">
      <c r="A30" s="43">
        <f t="shared" si="0"/>
        <v>1840</v>
      </c>
      <c r="B30" s="123">
        <f>'TableC4(m)'!B30+'TableC4(f)'!B30</f>
        <v>808.823</v>
      </c>
      <c r="C30" s="123">
        <f>'TableC4(m)'!C30+'TableC4(f)'!C30</f>
        <v>310.796</v>
      </c>
      <c r="D30" s="123">
        <f>'TableC4(m)'!D30+'TableC4(f)'!D30</f>
        <v>40.876000000000005</v>
      </c>
      <c r="E30" s="123">
        <f>'TableC4(m)'!E30+'TableC4(f)'!E30</f>
        <v>51.068</v>
      </c>
      <c r="F30" s="123">
        <f>'TableC4(m)'!F30+'TableC4(f)'!F30</f>
        <v>50.872</v>
      </c>
      <c r="G30" s="123">
        <f>'TableC4(m)'!G30+'TableC4(f)'!G30</f>
        <v>55.117000000000004</v>
      </c>
      <c r="H30" s="123">
        <f>'TableC4(m)'!H30+'TableC4(f)'!H30</f>
        <v>69.452</v>
      </c>
      <c r="I30" s="123">
        <f>'TableC4(m)'!I30+'TableC4(f)'!I30</f>
        <v>91.60300000000001</v>
      </c>
      <c r="J30" s="123">
        <f>'TableC4(m)'!J30+'TableC4(f)'!J30</f>
        <v>91.73400000000001</v>
      </c>
      <c r="K30" s="61">
        <f>'TableC4(m)'!K30+'TableC4(f)'!K30</f>
        <v>47.305</v>
      </c>
      <c r="L30" s="3"/>
      <c r="M30" s="3"/>
      <c r="N30" s="3"/>
      <c r="O30" s="3"/>
    </row>
    <row r="31" spans="1:15" s="1" customFormat="1" ht="15.75">
      <c r="A31" s="43">
        <f t="shared" si="0"/>
        <v>1841</v>
      </c>
      <c r="B31" s="123">
        <f>'TableC4(m)'!B31+'TableC4(f)'!B31</f>
        <v>813.97</v>
      </c>
      <c r="C31" s="123">
        <f>'TableC4(m)'!C31+'TableC4(f)'!C31</f>
        <v>312.95000000000005</v>
      </c>
      <c r="D31" s="123">
        <f>'TableC4(m)'!D31+'TableC4(f)'!D31</f>
        <v>40.906</v>
      </c>
      <c r="E31" s="123">
        <f>'TableC4(m)'!E31+'TableC4(f)'!E31</f>
        <v>51.349999999999994</v>
      </c>
      <c r="F31" s="123">
        <f>'TableC4(m)'!F31+'TableC4(f)'!F31</f>
        <v>50.839</v>
      </c>
      <c r="G31" s="123">
        <f>'TableC4(m)'!G31+'TableC4(f)'!G31</f>
        <v>55.641000000000005</v>
      </c>
      <c r="H31" s="123">
        <f>'TableC4(m)'!H31+'TableC4(f)'!H31</f>
        <v>70.174</v>
      </c>
      <c r="I31" s="123">
        <f>'TableC4(m)'!I31+'TableC4(f)'!I31</f>
        <v>92.711</v>
      </c>
      <c r="J31" s="123">
        <f>'TableC4(m)'!J31+'TableC4(f)'!J31</f>
        <v>91.874</v>
      </c>
      <c r="K31" s="61">
        <f>'TableC4(m)'!K31+'TableC4(f)'!K31</f>
        <v>47.525000000000006</v>
      </c>
      <c r="L31" s="3"/>
      <c r="M31" s="3"/>
      <c r="N31" s="3"/>
      <c r="O31" s="3"/>
    </row>
    <row r="32" spans="1:15" s="1" customFormat="1" ht="15.75">
      <c r="A32" s="43">
        <f t="shared" si="0"/>
        <v>1842</v>
      </c>
      <c r="B32" s="123">
        <f>'TableC4(m)'!B32+'TableC4(f)'!B32</f>
        <v>817.352</v>
      </c>
      <c r="C32" s="123">
        <f>'TableC4(m)'!C32+'TableC4(f)'!C32</f>
        <v>313.139</v>
      </c>
      <c r="D32" s="123">
        <f>'TableC4(m)'!D32+'TableC4(f)'!D32</f>
        <v>40.949</v>
      </c>
      <c r="E32" s="123">
        <f>'TableC4(m)'!E32+'TableC4(f)'!E32</f>
        <v>51.738</v>
      </c>
      <c r="F32" s="123">
        <f>'TableC4(m)'!F32+'TableC4(f)'!F32</f>
        <v>50.833</v>
      </c>
      <c r="G32" s="123">
        <f>'TableC4(m)'!G32+'TableC4(f)'!G32</f>
        <v>56.126000000000005</v>
      </c>
      <c r="H32" s="123">
        <f>'TableC4(m)'!H32+'TableC4(f)'!H32</f>
        <v>70.89099999999999</v>
      </c>
      <c r="I32" s="123">
        <f>'TableC4(m)'!I32+'TableC4(f)'!I32</f>
        <v>93.834</v>
      </c>
      <c r="J32" s="123">
        <f>'TableC4(m)'!J32+'TableC4(f)'!J32</f>
        <v>92.14</v>
      </c>
      <c r="K32" s="61">
        <f>'TableC4(m)'!K32+'TableC4(f)'!K32</f>
        <v>47.702</v>
      </c>
      <c r="L32" s="3"/>
      <c r="M32" s="3"/>
      <c r="N32" s="3"/>
      <c r="O32" s="3"/>
    </row>
    <row r="33" spans="1:15" s="1" customFormat="1" ht="15.75">
      <c r="A33" s="43">
        <f t="shared" si="0"/>
        <v>1843</v>
      </c>
      <c r="B33" s="123">
        <f>'TableC4(m)'!B33+'TableC4(f)'!B33</f>
        <v>818.664</v>
      </c>
      <c r="C33" s="123">
        <f>'TableC4(m)'!C33+'TableC4(f)'!C33</f>
        <v>311.384</v>
      </c>
      <c r="D33" s="123">
        <f>'TableC4(m)'!D33+'TableC4(f)'!D33</f>
        <v>40.789</v>
      </c>
      <c r="E33" s="123">
        <f>'TableC4(m)'!E33+'TableC4(f)'!E33</f>
        <v>52.141999999999996</v>
      </c>
      <c r="F33" s="123">
        <f>'TableC4(m)'!F33+'TableC4(f)'!F33</f>
        <v>50.846000000000004</v>
      </c>
      <c r="G33" s="123">
        <f>'TableC4(m)'!G33+'TableC4(f)'!G33</f>
        <v>56.561</v>
      </c>
      <c r="H33" s="123">
        <f>'TableC4(m)'!H33+'TableC4(f)'!H33</f>
        <v>71.59899999999999</v>
      </c>
      <c r="I33" s="123">
        <f>'TableC4(m)'!I33+'TableC4(f)'!I33</f>
        <v>94.964</v>
      </c>
      <c r="J33" s="123">
        <f>'TableC4(m)'!J33+'TableC4(f)'!J33</f>
        <v>92.539</v>
      </c>
      <c r="K33" s="61">
        <f>'TableC4(m)'!K33+'TableC4(f)'!K33</f>
        <v>47.84</v>
      </c>
      <c r="L33" s="3"/>
      <c r="M33" s="3"/>
      <c r="N33" s="3"/>
      <c r="O33" s="3"/>
    </row>
    <row r="34" spans="1:15" s="1" customFormat="1" ht="15.75">
      <c r="A34" s="43">
        <f t="shared" si="0"/>
        <v>1844</v>
      </c>
      <c r="B34" s="123">
        <f>'TableC4(m)'!B34+'TableC4(f)'!B34</f>
        <v>821.5619999999999</v>
      </c>
      <c r="C34" s="123">
        <f>'TableC4(m)'!C34+'TableC4(f)'!C34</f>
        <v>311.012</v>
      </c>
      <c r="D34" s="123">
        <f>'TableC4(m)'!D34+'TableC4(f)'!D34</f>
        <v>40.83</v>
      </c>
      <c r="E34" s="123">
        <f>'TableC4(m)'!E34+'TableC4(f)'!E34</f>
        <v>52.482</v>
      </c>
      <c r="F34" s="123">
        <f>'TableC4(m)'!F34+'TableC4(f)'!F34</f>
        <v>50.870000000000005</v>
      </c>
      <c r="G34" s="123">
        <f>'TableC4(m)'!G34+'TableC4(f)'!G34</f>
        <v>56.957</v>
      </c>
      <c r="H34" s="123">
        <f>'TableC4(m)'!H34+'TableC4(f)'!H34</f>
        <v>72.304</v>
      </c>
      <c r="I34" s="123">
        <f>'TableC4(m)'!I34+'TableC4(f)'!I34</f>
        <v>96.097</v>
      </c>
      <c r="J34" s="123">
        <f>'TableC4(m)'!J34+'TableC4(f)'!J34</f>
        <v>93.054</v>
      </c>
      <c r="K34" s="61">
        <f>'TableC4(m)'!K34+'TableC4(f)'!K34</f>
        <v>47.956</v>
      </c>
      <c r="L34" s="3"/>
      <c r="M34" s="3"/>
      <c r="N34" s="3"/>
      <c r="O34" s="3"/>
    </row>
    <row r="35" spans="1:15" s="1" customFormat="1" ht="15.75">
      <c r="A35" s="43">
        <f t="shared" si="0"/>
        <v>1845</v>
      </c>
      <c r="B35" s="123">
        <f>'TableC4(m)'!B35+'TableC4(f)'!B35</f>
        <v>824.5799999999999</v>
      </c>
      <c r="C35" s="123">
        <f>'TableC4(m)'!C35+'TableC4(f)'!C35</f>
        <v>310.658</v>
      </c>
      <c r="D35" s="123">
        <f>'TableC4(m)'!D35+'TableC4(f)'!D35</f>
        <v>40.832</v>
      </c>
      <c r="E35" s="123">
        <f>'TableC4(m)'!E35+'TableC4(f)'!E35</f>
        <v>52.906</v>
      </c>
      <c r="F35" s="123">
        <f>'TableC4(m)'!F35+'TableC4(f)'!F35</f>
        <v>50.891999999999996</v>
      </c>
      <c r="G35" s="123">
        <f>'TableC4(m)'!G35+'TableC4(f)'!G35</f>
        <v>57.312</v>
      </c>
      <c r="H35" s="123">
        <f>'TableC4(m)'!H35+'TableC4(f)'!H35</f>
        <v>72.995</v>
      </c>
      <c r="I35" s="123">
        <f>'TableC4(m)'!I35+'TableC4(f)'!I35</f>
        <v>97.238</v>
      </c>
      <c r="J35" s="123">
        <f>'TableC4(m)'!J35+'TableC4(f)'!J35</f>
        <v>93.689</v>
      </c>
      <c r="K35" s="61">
        <f>'TableC4(m)'!K35+'TableC4(f)'!K35</f>
        <v>48.058</v>
      </c>
      <c r="L35" s="3"/>
      <c r="M35" s="3"/>
      <c r="N35" s="3"/>
      <c r="O35" s="3"/>
    </row>
    <row r="36" spans="1:15" s="1" customFormat="1" ht="15.75">
      <c r="A36" s="43">
        <f t="shared" si="0"/>
        <v>1846</v>
      </c>
      <c r="B36" s="123">
        <f>'TableC4(m)'!B36+'TableC4(f)'!B36</f>
        <v>826.4760000000001</v>
      </c>
      <c r="C36" s="123">
        <f>'TableC4(m)'!C36+'TableC4(f)'!C36</f>
        <v>309.14</v>
      </c>
      <c r="D36" s="123">
        <f>'TableC4(m)'!D36+'TableC4(f)'!D36</f>
        <v>40.861000000000004</v>
      </c>
      <c r="E36" s="123">
        <f>'TableC4(m)'!E36+'TableC4(f)'!E36</f>
        <v>53.318</v>
      </c>
      <c r="F36" s="123">
        <f>'TableC4(m)'!F36+'TableC4(f)'!F36</f>
        <v>50.902</v>
      </c>
      <c r="G36" s="123">
        <f>'TableC4(m)'!G36+'TableC4(f)'!G36</f>
        <v>57.616</v>
      </c>
      <c r="H36" s="123">
        <f>'TableC4(m)'!H36+'TableC4(f)'!H36</f>
        <v>73.685</v>
      </c>
      <c r="I36" s="123">
        <f>'TableC4(m)'!I36+'TableC4(f)'!I36</f>
        <v>98.35900000000001</v>
      </c>
      <c r="J36" s="123">
        <f>'TableC4(m)'!J36+'TableC4(f)'!J36</f>
        <v>94.434</v>
      </c>
      <c r="K36" s="61">
        <f>'TableC4(m)'!K36+'TableC4(f)'!K36</f>
        <v>48.161</v>
      </c>
      <c r="L36" s="3"/>
      <c r="M36" s="3"/>
      <c r="N36" s="3"/>
      <c r="O36" s="3"/>
    </row>
    <row r="37" spans="1:15" s="1" customFormat="1" ht="15.75">
      <c r="A37" s="43">
        <f t="shared" si="0"/>
        <v>1847</v>
      </c>
      <c r="B37" s="123">
        <f>'TableC4(m)'!B37+'TableC4(f)'!B37</f>
        <v>819.2940000000001</v>
      </c>
      <c r="C37" s="123">
        <f>'TableC4(m)'!C37+'TableC4(f)'!C37</f>
        <v>298.64200000000005</v>
      </c>
      <c r="D37" s="123">
        <f>'TableC4(m)'!D37+'TableC4(f)'!D37</f>
        <v>40.661</v>
      </c>
      <c r="E37" s="123">
        <f>'TableC4(m)'!E37+'TableC4(f)'!E37</f>
        <v>53.807</v>
      </c>
      <c r="F37" s="123">
        <f>'TableC4(m)'!F37+'TableC4(f)'!F37</f>
        <v>50.92700000000001</v>
      </c>
      <c r="G37" s="123">
        <f>'TableC4(m)'!G37+'TableC4(f)'!G37</f>
        <v>57.846000000000004</v>
      </c>
      <c r="H37" s="123">
        <f>'TableC4(m)'!H37+'TableC4(f)'!H37</f>
        <v>74.4</v>
      </c>
      <c r="I37" s="123">
        <f>'TableC4(m)'!I37+'TableC4(f)'!I37</f>
        <v>99.476</v>
      </c>
      <c r="J37" s="123">
        <f>'TableC4(m)'!J37+'TableC4(f)'!J37</f>
        <v>95.30699999999999</v>
      </c>
      <c r="K37" s="61">
        <f>'TableC4(m)'!K37+'TableC4(f)'!K37</f>
        <v>48.228</v>
      </c>
      <c r="L37" s="3"/>
      <c r="M37" s="3"/>
      <c r="N37" s="3"/>
      <c r="O37" s="3"/>
    </row>
    <row r="38" spans="1:15" s="1" customFormat="1" ht="15.75">
      <c r="A38" s="43">
        <f t="shared" si="0"/>
        <v>1848</v>
      </c>
      <c r="B38" s="123">
        <f>'TableC4(m)'!B38+'TableC4(f)'!B38</f>
        <v>823.445</v>
      </c>
      <c r="C38" s="123">
        <f>'TableC4(m)'!C38+'TableC4(f)'!C38</f>
        <v>299.312</v>
      </c>
      <c r="D38" s="123">
        <f>'TableC4(m)'!D38+'TableC4(f)'!D38</f>
        <v>40.602000000000004</v>
      </c>
      <c r="E38" s="123">
        <f>'TableC4(m)'!E38+'TableC4(f)'!E38</f>
        <v>54.266000000000005</v>
      </c>
      <c r="F38" s="123">
        <f>'TableC4(m)'!F38+'TableC4(f)'!F38</f>
        <v>50.95</v>
      </c>
      <c r="G38" s="123">
        <f>'TableC4(m)'!G38+'TableC4(f)'!G38</f>
        <v>58.010000000000005</v>
      </c>
      <c r="H38" s="123">
        <f>'TableC4(m)'!H38+'TableC4(f)'!H38</f>
        <v>75.128</v>
      </c>
      <c r="I38" s="123">
        <f>'TableC4(m)'!I38+'TableC4(f)'!I38</f>
        <v>100.586</v>
      </c>
      <c r="J38" s="123">
        <f>'TableC4(m)'!J38+'TableC4(f)'!J38</f>
        <v>96.299</v>
      </c>
      <c r="K38" s="61">
        <f>'TableC4(m)'!K38+'TableC4(f)'!K38</f>
        <v>48.292</v>
      </c>
      <c r="L38" s="3"/>
      <c r="M38" s="3"/>
      <c r="N38" s="3"/>
      <c r="O38" s="3"/>
    </row>
    <row r="39" spans="1:15" s="1" customFormat="1" ht="15.75">
      <c r="A39" s="43">
        <f t="shared" si="0"/>
        <v>1849</v>
      </c>
      <c r="B39" s="123">
        <f>'TableC4(m)'!B39+'TableC4(f)'!B39</f>
        <v>833.5259999999998</v>
      </c>
      <c r="C39" s="123">
        <f>'TableC4(m)'!C39+'TableC4(f)'!C39</f>
        <v>305.96500000000003</v>
      </c>
      <c r="D39" s="123">
        <f>'TableC4(m)'!D39+'TableC4(f)'!D39</f>
        <v>40.506</v>
      </c>
      <c r="E39" s="123">
        <f>'TableC4(m)'!E39+'TableC4(f)'!E39</f>
        <v>54.72</v>
      </c>
      <c r="F39" s="123">
        <f>'TableC4(m)'!F39+'TableC4(f)'!F39</f>
        <v>50.931</v>
      </c>
      <c r="G39" s="123">
        <f>'TableC4(m)'!G39+'TableC4(f)'!G39</f>
        <v>58.112</v>
      </c>
      <c r="H39" s="123">
        <f>'TableC4(m)'!H39+'TableC4(f)'!H39</f>
        <v>75.872</v>
      </c>
      <c r="I39" s="123">
        <f>'TableC4(m)'!I39+'TableC4(f)'!I39</f>
        <v>101.68299999999999</v>
      </c>
      <c r="J39" s="123">
        <f>'TableC4(m)'!J39+'TableC4(f)'!J39</f>
        <v>97.398</v>
      </c>
      <c r="K39" s="61">
        <f>'TableC4(m)'!K39+'TableC4(f)'!K39</f>
        <v>48.339</v>
      </c>
      <c r="L39" s="3"/>
      <c r="M39" s="3"/>
      <c r="N39" s="3"/>
      <c r="O39" s="3"/>
    </row>
    <row r="40" spans="1:15" s="1" customFormat="1" ht="15.75">
      <c r="A40" s="133">
        <f t="shared" si="0"/>
        <v>1850</v>
      </c>
      <c r="B40" s="136">
        <f>'TableC4(m)'!B40+'TableC4(f)'!B40</f>
        <v>804.0910000000001</v>
      </c>
      <c r="C40" s="136">
        <f>'TableC4(m)'!C40+'TableC4(f)'!C40</f>
        <v>303.904</v>
      </c>
      <c r="D40" s="136">
        <f>'TableC4(m)'!D40+'TableC4(f)'!D40</f>
        <v>40.414</v>
      </c>
      <c r="E40" s="136">
        <f>'TableC4(m)'!E40+'TableC4(f)'!E40</f>
        <v>50.668</v>
      </c>
      <c r="F40" s="136">
        <f>'TableC4(m)'!F40+'TableC4(f)'!F40</f>
        <v>46.175</v>
      </c>
      <c r="G40" s="136">
        <f>'TableC4(m)'!G40+'TableC4(f)'!G40</f>
        <v>52.848</v>
      </c>
      <c r="H40" s="136">
        <f>'TableC4(m)'!H40+'TableC4(f)'!H40</f>
        <v>69.67500000000001</v>
      </c>
      <c r="I40" s="136">
        <f>'TableC4(m)'!I40+'TableC4(f)'!I40</f>
        <v>93.417</v>
      </c>
      <c r="J40" s="136">
        <f>'TableC4(m)'!J40+'TableC4(f)'!J40</f>
        <v>98.608</v>
      </c>
      <c r="K40" s="217">
        <f>'TableC4(m)'!K40+'TableC4(f)'!K40</f>
        <v>48.382</v>
      </c>
      <c r="L40" s="3"/>
      <c r="M40" s="3"/>
      <c r="N40" s="3"/>
      <c r="O40" s="3"/>
    </row>
    <row r="41" spans="1:15" s="1" customFormat="1" ht="15.75">
      <c r="A41" s="43">
        <f t="shared" si="0"/>
        <v>1851</v>
      </c>
      <c r="B41" s="123">
        <f>'TableC4(m)'!B41+'TableC4(f)'!B41</f>
        <v>809.3230000000001</v>
      </c>
      <c r="C41" s="123">
        <f>'TableC4(m)'!C41+'TableC4(f)'!C41</f>
        <v>305.10299999999995</v>
      </c>
      <c r="D41" s="123">
        <f>'TableC4(m)'!D41+'TableC4(f)'!D41</f>
        <v>40.346000000000004</v>
      </c>
      <c r="E41" s="123">
        <f>'TableC4(m)'!E41+'TableC4(f)'!E41</f>
        <v>50.738</v>
      </c>
      <c r="F41" s="123">
        <f>'TableC4(m)'!F41+'TableC4(f)'!F41</f>
        <v>46.558</v>
      </c>
      <c r="G41" s="123">
        <f>'TableC4(m)'!G41+'TableC4(f)'!G41</f>
        <v>52.909</v>
      </c>
      <c r="H41" s="123">
        <f>'TableC4(m)'!H41+'TableC4(f)'!H41</f>
        <v>70.482</v>
      </c>
      <c r="I41" s="123">
        <f>'TableC4(m)'!I41+'TableC4(f)'!I41</f>
        <v>94.783</v>
      </c>
      <c r="J41" s="123">
        <f>'TableC4(m)'!J41+'TableC4(f)'!J41</f>
        <v>99.87299999999999</v>
      </c>
      <c r="K41" s="61">
        <f>'TableC4(m)'!K41+'TableC4(f)'!K41</f>
        <v>48.531000000000006</v>
      </c>
      <c r="L41" s="3"/>
      <c r="M41" s="3"/>
      <c r="N41" s="3"/>
      <c r="O41" s="3"/>
    </row>
    <row r="42" spans="1:15" s="1" customFormat="1" ht="15.75">
      <c r="A42" s="43">
        <f t="shared" si="0"/>
        <v>1852</v>
      </c>
      <c r="B42" s="123">
        <f>'TableC4(m)'!B42+'TableC4(f)'!B42</f>
        <v>809.8439999999998</v>
      </c>
      <c r="C42" s="123">
        <f>'TableC4(m)'!C42+'TableC4(f)'!C42</f>
        <v>302.148</v>
      </c>
      <c r="D42" s="123">
        <f>'TableC4(m)'!D42+'TableC4(f)'!D42</f>
        <v>39.963</v>
      </c>
      <c r="E42" s="123">
        <f>'TableC4(m)'!E42+'TableC4(f)'!E42</f>
        <v>50.727000000000004</v>
      </c>
      <c r="F42" s="123">
        <f>'TableC4(m)'!F42+'TableC4(f)'!F42</f>
        <v>46.861000000000004</v>
      </c>
      <c r="G42" s="123">
        <f>'TableC4(m)'!G42+'TableC4(f)'!G42</f>
        <v>52.946</v>
      </c>
      <c r="H42" s="123">
        <f>'TableC4(m)'!H42+'TableC4(f)'!H42</f>
        <v>71.162</v>
      </c>
      <c r="I42" s="123">
        <f>'TableC4(m)'!I42+'TableC4(f)'!I42</f>
        <v>96.07</v>
      </c>
      <c r="J42" s="123">
        <f>'TableC4(m)'!J42+'TableC4(f)'!J42</f>
        <v>101.215</v>
      </c>
      <c r="K42" s="61">
        <f>'TableC4(m)'!K42+'TableC4(f)'!K42</f>
        <v>48.752</v>
      </c>
      <c r="L42" s="3"/>
      <c r="M42" s="3"/>
      <c r="N42" s="3"/>
      <c r="O42" s="3"/>
    </row>
    <row r="43" spans="1:15" s="1" customFormat="1" ht="15.75">
      <c r="A43" s="43">
        <f t="shared" si="0"/>
        <v>1853</v>
      </c>
      <c r="B43" s="123">
        <f>'TableC4(m)'!B43+'TableC4(f)'!B43</f>
        <v>806.685</v>
      </c>
      <c r="C43" s="123">
        <f>'TableC4(m)'!C43+'TableC4(f)'!C43</f>
        <v>295.436</v>
      </c>
      <c r="D43" s="123">
        <f>'TableC4(m)'!D43+'TableC4(f)'!D43</f>
        <v>39.837</v>
      </c>
      <c r="E43" s="123">
        <f>'TableC4(m)'!E43+'TableC4(f)'!E43</f>
        <v>50.44</v>
      </c>
      <c r="F43" s="123">
        <f>'TableC4(m)'!F43+'TableC4(f)'!F43</f>
        <v>47.191</v>
      </c>
      <c r="G43" s="123">
        <f>'TableC4(m)'!G43+'TableC4(f)'!G43</f>
        <v>52.995999999999995</v>
      </c>
      <c r="H43" s="123">
        <f>'TableC4(m)'!H43+'TableC4(f)'!H43</f>
        <v>71.785</v>
      </c>
      <c r="I43" s="123">
        <f>'TableC4(m)'!I43+'TableC4(f)'!I43</f>
        <v>97.328</v>
      </c>
      <c r="J43" s="123">
        <f>'TableC4(m)'!J43+'TableC4(f)'!J43</f>
        <v>102.62700000000001</v>
      </c>
      <c r="K43" s="61">
        <f>'TableC4(m)'!K43+'TableC4(f)'!K43</f>
        <v>49.045</v>
      </c>
      <c r="L43" s="3"/>
      <c r="M43" s="3"/>
      <c r="N43" s="3"/>
      <c r="O43" s="3"/>
    </row>
    <row r="44" spans="1:15" s="1" customFormat="1" ht="15.75">
      <c r="A44" s="43">
        <f t="shared" si="0"/>
        <v>1854</v>
      </c>
      <c r="B44" s="123">
        <f>'TableC4(m)'!B44+'TableC4(f)'!B44</f>
        <v>803.762</v>
      </c>
      <c r="C44" s="123">
        <f>'TableC4(m)'!C44+'TableC4(f)'!C44</f>
        <v>288.986</v>
      </c>
      <c r="D44" s="123">
        <f>'TableC4(m)'!D44+'TableC4(f)'!D44</f>
        <v>39.456999999999994</v>
      </c>
      <c r="E44" s="123">
        <f>'TableC4(m)'!E44+'TableC4(f)'!E44</f>
        <v>50.372</v>
      </c>
      <c r="F44" s="123">
        <f>'TableC4(m)'!F44+'TableC4(f)'!F44</f>
        <v>47.477000000000004</v>
      </c>
      <c r="G44" s="123">
        <f>'TableC4(m)'!G44+'TableC4(f)'!G44</f>
        <v>53.055</v>
      </c>
      <c r="H44" s="123">
        <f>'TableC4(m)'!H44+'TableC4(f)'!H44</f>
        <v>72.352</v>
      </c>
      <c r="I44" s="123">
        <f>'TableC4(m)'!I44+'TableC4(f)'!I44</f>
        <v>98.559</v>
      </c>
      <c r="J44" s="123">
        <f>'TableC4(m)'!J44+'TableC4(f)'!J44</f>
        <v>104.1</v>
      </c>
      <c r="K44" s="61">
        <f>'TableC4(m)'!K44+'TableC4(f)'!K44</f>
        <v>49.403999999999996</v>
      </c>
      <c r="L44" s="3"/>
      <c r="M44" s="3"/>
      <c r="N44" s="3"/>
      <c r="O44" s="3"/>
    </row>
    <row r="45" spans="1:15" s="1" customFormat="1" ht="15.75">
      <c r="A45" s="43">
        <f t="shared" si="0"/>
        <v>1855</v>
      </c>
      <c r="B45" s="123">
        <f>'TableC4(m)'!B45+'TableC4(f)'!B45</f>
        <v>799.6840000000001</v>
      </c>
      <c r="C45" s="123">
        <f>'TableC4(m)'!C45+'TableC4(f)'!C45</f>
        <v>281.27</v>
      </c>
      <c r="D45" s="123">
        <f>'TableC4(m)'!D45+'TableC4(f)'!D45</f>
        <v>39.053</v>
      </c>
      <c r="E45" s="123">
        <f>'TableC4(m)'!E45+'TableC4(f)'!E45</f>
        <v>50.272</v>
      </c>
      <c r="F45" s="123">
        <f>'TableC4(m)'!F45+'TableC4(f)'!F45</f>
        <v>47.893</v>
      </c>
      <c r="G45" s="123">
        <f>'TableC4(m)'!G45+'TableC4(f)'!G45</f>
        <v>53.105999999999995</v>
      </c>
      <c r="H45" s="123">
        <f>'TableC4(m)'!H45+'TableC4(f)'!H45</f>
        <v>72.867</v>
      </c>
      <c r="I45" s="123">
        <f>'TableC4(m)'!I45+'TableC4(f)'!I45</f>
        <v>99.762</v>
      </c>
      <c r="J45" s="123">
        <f>'TableC4(m)'!J45+'TableC4(f)'!J45</f>
        <v>105.636</v>
      </c>
      <c r="K45" s="61">
        <f>'TableC4(m)'!K45+'TableC4(f)'!K45</f>
        <v>49.825</v>
      </c>
      <c r="L45" s="3"/>
      <c r="M45" s="3"/>
      <c r="N45" s="3"/>
      <c r="O45" s="3"/>
    </row>
    <row r="46" spans="1:15" s="1" customFormat="1" ht="15.75">
      <c r="A46" s="43">
        <f t="shared" si="0"/>
        <v>1856</v>
      </c>
      <c r="B46" s="123">
        <f>'TableC4(m)'!B46+'TableC4(f)'!B46</f>
        <v>805.8629999999999</v>
      </c>
      <c r="C46" s="123">
        <f>'TableC4(m)'!C46+'TableC4(f)'!C46</f>
        <v>283.841</v>
      </c>
      <c r="D46" s="123">
        <f>'TableC4(m)'!D46+'TableC4(f)'!D46</f>
        <v>38.672</v>
      </c>
      <c r="E46" s="123">
        <f>'TableC4(m)'!E46+'TableC4(f)'!E46</f>
        <v>50.212</v>
      </c>
      <c r="F46" s="123">
        <f>'TableC4(m)'!F46+'TableC4(f)'!F46</f>
        <v>48.211</v>
      </c>
      <c r="G46" s="123">
        <f>'TableC4(m)'!G46+'TableC4(f)'!G46</f>
        <v>53.150999999999996</v>
      </c>
      <c r="H46" s="123">
        <f>'TableC4(m)'!H46+'TableC4(f)'!H46</f>
        <v>73.312</v>
      </c>
      <c r="I46" s="123">
        <f>'TableC4(m)'!I46+'TableC4(f)'!I46</f>
        <v>100.953</v>
      </c>
      <c r="J46" s="123">
        <f>'TableC4(m)'!J46+'TableC4(f)'!J46</f>
        <v>107.208</v>
      </c>
      <c r="K46" s="61">
        <f>'TableC4(m)'!K46+'TableC4(f)'!K46</f>
        <v>50.303</v>
      </c>
      <c r="L46" s="3"/>
      <c r="M46" s="3"/>
      <c r="N46" s="3"/>
      <c r="O46" s="3"/>
    </row>
    <row r="47" spans="1:15" s="1" customFormat="1" ht="15.75">
      <c r="A47" s="43">
        <f t="shared" si="0"/>
        <v>1857</v>
      </c>
      <c r="B47" s="123">
        <f>'TableC4(m)'!B47+'TableC4(f)'!B47</f>
        <v>807.595</v>
      </c>
      <c r="C47" s="123">
        <f>'TableC4(m)'!C47+'TableC4(f)'!C47</f>
        <v>282.026</v>
      </c>
      <c r="D47" s="123">
        <f>'TableC4(m)'!D47+'TableC4(f)'!D47</f>
        <v>38.361999999999995</v>
      </c>
      <c r="E47" s="123">
        <f>'TableC4(m)'!E47+'TableC4(f)'!E47</f>
        <v>49.917</v>
      </c>
      <c r="F47" s="123">
        <f>'TableC4(m)'!F47+'TableC4(f)'!F47</f>
        <v>48.619</v>
      </c>
      <c r="G47" s="123">
        <f>'TableC4(m)'!G47+'TableC4(f)'!G47</f>
        <v>53.214</v>
      </c>
      <c r="H47" s="123">
        <f>'TableC4(m)'!H47+'TableC4(f)'!H47</f>
        <v>73.668</v>
      </c>
      <c r="I47" s="123">
        <f>'TableC4(m)'!I47+'TableC4(f)'!I47</f>
        <v>102.161</v>
      </c>
      <c r="J47" s="123">
        <f>'TableC4(m)'!J47+'TableC4(f)'!J47</f>
        <v>108.81299999999999</v>
      </c>
      <c r="K47" s="61">
        <f>'TableC4(m)'!K47+'TableC4(f)'!K47</f>
        <v>50.815</v>
      </c>
      <c r="L47" s="3"/>
      <c r="M47" s="3"/>
      <c r="N47" s="3"/>
      <c r="O47" s="3"/>
    </row>
    <row r="48" spans="1:15" s="1" customFormat="1" ht="15.75">
      <c r="A48" s="43">
        <f t="shared" si="0"/>
        <v>1858</v>
      </c>
      <c r="B48" s="123">
        <f>'TableC4(m)'!B48+'TableC4(f)'!B48</f>
        <v>812.766</v>
      </c>
      <c r="C48" s="123">
        <f>'TableC4(m)'!C48+'TableC4(f)'!C48</f>
        <v>283.88800000000003</v>
      </c>
      <c r="D48" s="123">
        <f>'TableC4(m)'!D48+'TableC4(f)'!D48</f>
        <v>37.878</v>
      </c>
      <c r="E48" s="123">
        <f>'TableC4(m)'!E48+'TableC4(f)'!E48</f>
        <v>49.637</v>
      </c>
      <c r="F48" s="123">
        <f>'TableC4(m)'!F48+'TableC4(f)'!F48</f>
        <v>48.977000000000004</v>
      </c>
      <c r="G48" s="123">
        <f>'TableC4(m)'!G48+'TableC4(f)'!G48</f>
        <v>53.274</v>
      </c>
      <c r="H48" s="123">
        <f>'TableC4(m)'!H48+'TableC4(f)'!H48</f>
        <v>73.928</v>
      </c>
      <c r="I48" s="123">
        <f>'TableC4(m)'!I48+'TableC4(f)'!I48</f>
        <v>103.375</v>
      </c>
      <c r="J48" s="123">
        <f>'TableC4(m)'!J48+'TableC4(f)'!J48</f>
        <v>110.448</v>
      </c>
      <c r="K48" s="61">
        <f>'TableC4(m)'!K48+'TableC4(f)'!K48</f>
        <v>51.361000000000004</v>
      </c>
      <c r="L48" s="3"/>
      <c r="M48" s="3"/>
      <c r="N48" s="3"/>
      <c r="O48" s="3"/>
    </row>
    <row r="49" spans="1:15" s="1" customFormat="1" ht="15.75">
      <c r="A49" s="140">
        <f t="shared" si="0"/>
        <v>1859</v>
      </c>
      <c r="B49" s="143">
        <f>'TableC4(m)'!B49+'TableC4(f)'!B49</f>
        <v>822.62</v>
      </c>
      <c r="C49" s="143">
        <f>'TableC4(m)'!C49+'TableC4(f)'!C49</f>
        <v>290.251</v>
      </c>
      <c r="D49" s="143">
        <f>'TableC4(m)'!D49+'TableC4(f)'!D49</f>
        <v>37.527</v>
      </c>
      <c r="E49" s="143">
        <f>'TableC4(m)'!E49+'TableC4(f)'!E49</f>
        <v>49.411</v>
      </c>
      <c r="F49" s="143">
        <f>'TableC4(m)'!F49+'TableC4(f)'!F49</f>
        <v>49.382000000000005</v>
      </c>
      <c r="G49" s="143">
        <f>'TableC4(m)'!G49+'TableC4(f)'!G49</f>
        <v>53.303</v>
      </c>
      <c r="H49" s="143">
        <f>'TableC4(m)'!H49+'TableC4(f)'!H49</f>
        <v>74.10300000000001</v>
      </c>
      <c r="I49" s="143">
        <f>'TableC4(m)'!I49+'TableC4(f)'!I49</f>
        <v>104.602</v>
      </c>
      <c r="J49" s="143">
        <f>'TableC4(m)'!J49+'TableC4(f)'!J49</f>
        <v>112.106</v>
      </c>
      <c r="K49" s="218">
        <f>'TableC4(m)'!K49+'TableC4(f)'!K49</f>
        <v>51.935</v>
      </c>
      <c r="L49" s="3"/>
      <c r="M49" s="3"/>
      <c r="N49" s="3"/>
      <c r="O49" s="3"/>
    </row>
    <row r="50" spans="1:15" s="1" customFormat="1" ht="15.75">
      <c r="A50" s="43">
        <f t="shared" si="0"/>
        <v>1860</v>
      </c>
      <c r="B50" s="123">
        <f>'TableC4(m)'!B50+'TableC4(f)'!B50</f>
        <v>819.2130000000001</v>
      </c>
      <c r="C50" s="123">
        <f>'TableC4(m)'!C50+'TableC4(f)'!C50</f>
        <v>283.222</v>
      </c>
      <c r="D50" s="123">
        <f>'TableC4(m)'!D50+'TableC4(f)'!D50</f>
        <v>37.363</v>
      </c>
      <c r="E50" s="123">
        <f>'TableC4(m)'!E50+'TableC4(f)'!E50</f>
        <v>49.212</v>
      </c>
      <c r="F50" s="123">
        <f>'TableC4(m)'!F50+'TableC4(f)'!F50</f>
        <v>49.848</v>
      </c>
      <c r="G50" s="123">
        <f>'TableC4(m)'!G50+'TableC4(f)'!G50</f>
        <v>53.228</v>
      </c>
      <c r="H50" s="123">
        <f>'TableC4(m)'!H50+'TableC4(f)'!H50</f>
        <v>74.169</v>
      </c>
      <c r="I50" s="123">
        <f>'TableC4(m)'!I50+'TableC4(f)'!I50</f>
        <v>105.85499999999999</v>
      </c>
      <c r="J50" s="123">
        <f>'TableC4(m)'!J50+'TableC4(f)'!J50</f>
        <v>113.78399999999999</v>
      </c>
      <c r="K50" s="61">
        <f>'TableC4(m)'!K50+'TableC4(f)'!K50</f>
        <v>52.532</v>
      </c>
      <c r="L50" s="3"/>
      <c r="M50" s="3"/>
      <c r="N50" s="3"/>
      <c r="O50" s="3"/>
    </row>
    <row r="51" spans="1:15" s="1" customFormat="1" ht="15.75">
      <c r="A51" s="43">
        <f t="shared" si="0"/>
        <v>1861</v>
      </c>
      <c r="B51" s="123">
        <f>'TableC4(m)'!B51+'TableC4(f)'!B51</f>
        <v>823.689</v>
      </c>
      <c r="C51" s="123">
        <f>'TableC4(m)'!C51+'TableC4(f)'!C51</f>
        <v>284.242</v>
      </c>
      <c r="D51" s="123">
        <f>'TableC4(m)'!D51+'TableC4(f)'!D51</f>
        <v>37.016000000000005</v>
      </c>
      <c r="E51" s="123">
        <f>'TableC4(m)'!E51+'TableC4(f)'!E51</f>
        <v>49.071</v>
      </c>
      <c r="F51" s="123">
        <f>'TableC4(m)'!F51+'TableC4(f)'!F51</f>
        <v>49.867000000000004</v>
      </c>
      <c r="G51" s="123">
        <f>'TableC4(m)'!G51+'TableC4(f)'!G51</f>
        <v>53.617000000000004</v>
      </c>
      <c r="H51" s="123">
        <f>'TableC4(m)'!H51+'TableC4(f)'!H51</f>
        <v>74.19999999999999</v>
      </c>
      <c r="I51" s="123">
        <f>'TableC4(m)'!I51+'TableC4(f)'!I51</f>
        <v>107.053</v>
      </c>
      <c r="J51" s="123">
        <f>'TableC4(m)'!J51+'TableC4(f)'!J51</f>
        <v>115.423</v>
      </c>
      <c r="K51" s="61">
        <f>'TableC4(m)'!K51+'TableC4(f)'!K51</f>
        <v>53.2</v>
      </c>
      <c r="L51" s="3"/>
      <c r="M51" s="3"/>
      <c r="N51" s="3"/>
      <c r="O51" s="3"/>
    </row>
    <row r="52" spans="1:15" s="1" customFormat="1" ht="15.75">
      <c r="A52" s="43">
        <f t="shared" si="0"/>
        <v>1862</v>
      </c>
      <c r="B52" s="123">
        <f>'TableC4(m)'!B52+'TableC4(f)'!B52</f>
        <v>826.3960000000002</v>
      </c>
      <c r="C52" s="123">
        <f>'TableC4(m)'!C52+'TableC4(f)'!C52</f>
        <v>283.47400000000005</v>
      </c>
      <c r="D52" s="123">
        <f>'TableC4(m)'!D52+'TableC4(f)'!D52</f>
        <v>36.669</v>
      </c>
      <c r="E52" s="123">
        <f>'TableC4(m)'!E52+'TableC4(f)'!E52</f>
        <v>48.911</v>
      </c>
      <c r="F52" s="123">
        <f>'TableC4(m)'!F52+'TableC4(f)'!F52</f>
        <v>49.939</v>
      </c>
      <c r="G52" s="123">
        <f>'TableC4(m)'!G52+'TableC4(f)'!G52</f>
        <v>54.024</v>
      </c>
      <c r="H52" s="123">
        <f>'TableC4(m)'!H52+'TableC4(f)'!H52</f>
        <v>74.261</v>
      </c>
      <c r="I52" s="123">
        <f>'TableC4(m)'!I52+'TableC4(f)'!I52</f>
        <v>108.15899999999999</v>
      </c>
      <c r="J52" s="123">
        <f>'TableC4(m)'!J52+'TableC4(f)'!J52</f>
        <v>117.031</v>
      </c>
      <c r="K52" s="61">
        <f>'TableC4(m)'!K52+'TableC4(f)'!K52</f>
        <v>53.928</v>
      </c>
      <c r="L52" s="3"/>
      <c r="M52" s="3"/>
      <c r="N52" s="3"/>
      <c r="O52" s="3"/>
    </row>
    <row r="53" spans="1:15" s="1" customFormat="1" ht="15.75">
      <c r="A53" s="43">
        <f t="shared" si="0"/>
        <v>1863</v>
      </c>
      <c r="B53" s="123">
        <f>'TableC4(m)'!B53+'TableC4(f)'!B53</f>
        <v>830.738</v>
      </c>
      <c r="C53" s="123">
        <f>'TableC4(m)'!C53+'TableC4(f)'!C53</f>
        <v>284.301</v>
      </c>
      <c r="D53" s="123">
        <f>'TableC4(m)'!D53+'TableC4(f)'!D53</f>
        <v>36.412</v>
      </c>
      <c r="E53" s="123">
        <f>'TableC4(m)'!E53+'TableC4(f)'!E53</f>
        <v>48.991</v>
      </c>
      <c r="F53" s="123">
        <f>'TableC4(m)'!F53+'TableC4(f)'!F53</f>
        <v>49.739000000000004</v>
      </c>
      <c r="G53" s="123">
        <f>'TableC4(m)'!G53+'TableC4(f)'!G53</f>
        <v>54.458</v>
      </c>
      <c r="H53" s="123">
        <f>'TableC4(m)'!H53+'TableC4(f)'!H53</f>
        <v>74.342</v>
      </c>
      <c r="I53" s="123">
        <f>'TableC4(m)'!I53+'TableC4(f)'!I53</f>
        <v>109.17699999999999</v>
      </c>
      <c r="J53" s="123">
        <f>'TableC4(m)'!J53+'TableC4(f)'!J53</f>
        <v>118.612</v>
      </c>
      <c r="K53" s="61">
        <f>'TableC4(m)'!K53+'TableC4(f)'!K53</f>
        <v>54.706</v>
      </c>
      <c r="L53" s="3"/>
      <c r="M53" s="3"/>
      <c r="N53" s="3"/>
      <c r="O53" s="3"/>
    </row>
    <row r="54" spans="1:15" s="1" customFormat="1" ht="15.75">
      <c r="A54" s="43">
        <f t="shared" si="0"/>
        <v>1864</v>
      </c>
      <c r="B54" s="123">
        <f>'TableC4(m)'!B54+'TableC4(f)'!B54</f>
        <v>832.455</v>
      </c>
      <c r="C54" s="123">
        <f>'TableC4(m)'!C54+'TableC4(f)'!C54</f>
        <v>282.72400000000005</v>
      </c>
      <c r="D54" s="123">
        <f>'TableC4(m)'!D54+'TableC4(f)'!D54</f>
        <v>36.07</v>
      </c>
      <c r="E54" s="123">
        <f>'TableC4(m)'!E54+'TableC4(f)'!E54</f>
        <v>48.812</v>
      </c>
      <c r="F54" s="123">
        <f>'TableC4(m)'!F54+'TableC4(f)'!F54</f>
        <v>49.775999999999996</v>
      </c>
      <c r="G54" s="123">
        <f>'TableC4(m)'!G54+'TableC4(f)'!G54</f>
        <v>54.845</v>
      </c>
      <c r="H54" s="123">
        <f>'TableC4(m)'!H54+'TableC4(f)'!H54</f>
        <v>74.43199999999999</v>
      </c>
      <c r="I54" s="123">
        <f>'TableC4(m)'!I54+'TableC4(f)'!I54</f>
        <v>110.112</v>
      </c>
      <c r="J54" s="123">
        <f>'TableC4(m)'!J54+'TableC4(f)'!J54</f>
        <v>120.163</v>
      </c>
      <c r="K54" s="61">
        <f>'TableC4(m)'!K54+'TableC4(f)'!K54</f>
        <v>55.521</v>
      </c>
      <c r="L54" s="3"/>
      <c r="M54" s="3"/>
      <c r="N54" s="3"/>
      <c r="O54" s="3"/>
    </row>
    <row r="55" spans="1:15" s="1" customFormat="1" ht="15.75">
      <c r="A55" s="43">
        <f t="shared" si="0"/>
        <v>1865</v>
      </c>
      <c r="B55" s="123">
        <f>'TableC4(m)'!B55+'TableC4(f)'!B55</f>
        <v>833.7080000000001</v>
      </c>
      <c r="C55" s="123">
        <f>'TableC4(m)'!C55+'TableC4(f)'!C55</f>
        <v>280.82899999999995</v>
      </c>
      <c r="D55" s="123">
        <f>'TableC4(m)'!D55+'TableC4(f)'!D55</f>
        <v>35.614</v>
      </c>
      <c r="E55" s="123">
        <f>'TableC4(m)'!E55+'TableC4(f)'!E55</f>
        <v>48.589</v>
      </c>
      <c r="F55" s="123">
        <f>'TableC4(m)'!F55+'TableC4(f)'!F55</f>
        <v>49.772999999999996</v>
      </c>
      <c r="G55" s="123">
        <f>'TableC4(m)'!G55+'TableC4(f)'!G55</f>
        <v>55.361000000000004</v>
      </c>
      <c r="H55" s="123">
        <f>'TableC4(m)'!H55+'TableC4(f)'!H55</f>
        <v>74.511</v>
      </c>
      <c r="I55" s="123">
        <f>'TableC4(m)'!I55+'TableC4(f)'!I55</f>
        <v>110.962</v>
      </c>
      <c r="J55" s="123">
        <f>'TableC4(m)'!J55+'TableC4(f)'!J55</f>
        <v>121.69800000000001</v>
      </c>
      <c r="K55" s="61">
        <f>'TableC4(m)'!K55+'TableC4(f)'!K55</f>
        <v>56.371</v>
      </c>
      <c r="L55" s="3"/>
      <c r="M55" s="3"/>
      <c r="N55" s="3"/>
      <c r="O55" s="3"/>
    </row>
    <row r="56" spans="1:15" s="1" customFormat="1" ht="15.75">
      <c r="A56" s="43">
        <f t="shared" si="0"/>
        <v>1866</v>
      </c>
      <c r="B56" s="123">
        <f>'TableC4(m)'!B56+'TableC4(f)'!B56</f>
        <v>835.0740000000001</v>
      </c>
      <c r="C56" s="123">
        <f>'TableC4(m)'!C56+'TableC4(f)'!C56</f>
        <v>279.142</v>
      </c>
      <c r="D56" s="123">
        <f>'TableC4(m)'!D56+'TableC4(f)'!D56</f>
        <v>35.132</v>
      </c>
      <c r="E56" s="123">
        <f>'TableC4(m)'!E56+'TableC4(f)'!E56</f>
        <v>48.41</v>
      </c>
      <c r="F56" s="123">
        <f>'TableC4(m)'!F56+'TableC4(f)'!F56</f>
        <v>49.80200000000001</v>
      </c>
      <c r="G56" s="123">
        <f>'TableC4(m)'!G56+'TableC4(f)'!G56</f>
        <v>55.86</v>
      </c>
      <c r="H56" s="123">
        <f>'TableC4(m)'!H56+'TableC4(f)'!H56</f>
        <v>74.58000000000001</v>
      </c>
      <c r="I56" s="123">
        <f>'TableC4(m)'!I56+'TableC4(f)'!I56</f>
        <v>111.70500000000001</v>
      </c>
      <c r="J56" s="123">
        <f>'TableC4(m)'!J56+'TableC4(f)'!J56</f>
        <v>123.21900000000001</v>
      </c>
      <c r="K56" s="61">
        <f>'TableC4(m)'!K56+'TableC4(f)'!K56</f>
        <v>57.224</v>
      </c>
      <c r="L56" s="3"/>
      <c r="M56" s="3"/>
      <c r="N56" s="3"/>
      <c r="O56" s="3"/>
    </row>
    <row r="57" spans="1:15" s="1" customFormat="1" ht="15.75">
      <c r="A57" s="43">
        <f t="shared" si="0"/>
        <v>1867</v>
      </c>
      <c r="B57" s="123">
        <f>'TableC4(m)'!B57+'TableC4(f)'!B57</f>
        <v>835.769</v>
      </c>
      <c r="C57" s="123">
        <f>'TableC4(m)'!C57+'TableC4(f)'!C57</f>
        <v>276.741</v>
      </c>
      <c r="D57" s="123">
        <f>'TableC4(m)'!D57+'TableC4(f)'!D57</f>
        <v>34.837</v>
      </c>
      <c r="E57" s="123">
        <f>'TableC4(m)'!E57+'TableC4(f)'!E57</f>
        <v>48.318</v>
      </c>
      <c r="F57" s="123">
        <f>'TableC4(m)'!F57+'TableC4(f)'!F57</f>
        <v>49.589</v>
      </c>
      <c r="G57" s="123">
        <f>'TableC4(m)'!G57+'TableC4(f)'!G57</f>
        <v>56.458</v>
      </c>
      <c r="H57" s="123">
        <f>'TableC4(m)'!H57+'TableC4(f)'!H57</f>
        <v>74.674</v>
      </c>
      <c r="I57" s="123">
        <f>'TableC4(m)'!I57+'TableC4(f)'!I57</f>
        <v>112.309</v>
      </c>
      <c r="J57" s="123">
        <f>'TableC4(m)'!J57+'TableC4(f)'!J57</f>
        <v>124.759</v>
      </c>
      <c r="K57" s="61">
        <f>'TableC4(m)'!K57+'TableC4(f)'!K57</f>
        <v>58.084</v>
      </c>
      <c r="L57" s="3"/>
      <c r="M57" s="3"/>
      <c r="N57" s="3"/>
      <c r="O57" s="3"/>
    </row>
    <row r="58" spans="1:15" s="1" customFormat="1" ht="15.75">
      <c r="A58" s="43">
        <f t="shared" si="0"/>
        <v>1868</v>
      </c>
      <c r="B58" s="123">
        <f>'TableC4(m)'!B58+'TableC4(f)'!B58</f>
        <v>833.931</v>
      </c>
      <c r="C58" s="123">
        <f>'TableC4(m)'!C58+'TableC4(f)'!C58</f>
        <v>271.908</v>
      </c>
      <c r="D58" s="123">
        <f>'TableC4(m)'!D58+'TableC4(f)'!D58</f>
        <v>34.814</v>
      </c>
      <c r="E58" s="123">
        <f>'TableC4(m)'!E58+'TableC4(f)'!E58</f>
        <v>47.955</v>
      </c>
      <c r="F58" s="123">
        <f>'TableC4(m)'!F58+'TableC4(f)'!F58</f>
        <v>49.428</v>
      </c>
      <c r="G58" s="123">
        <f>'TableC4(m)'!G58+'TableC4(f)'!G58</f>
        <v>57.027</v>
      </c>
      <c r="H58" s="123">
        <f>'TableC4(m)'!H58+'TableC4(f)'!H58</f>
        <v>74.771</v>
      </c>
      <c r="I58" s="123">
        <f>'TableC4(m)'!I58+'TableC4(f)'!I58</f>
        <v>112.777</v>
      </c>
      <c r="J58" s="123">
        <f>'TableC4(m)'!J58+'TableC4(f)'!J58</f>
        <v>126.31300000000002</v>
      </c>
      <c r="K58" s="61">
        <f>'TableC4(m)'!K58+'TableC4(f)'!K58</f>
        <v>58.938</v>
      </c>
      <c r="L58" s="3"/>
      <c r="M58" s="3"/>
      <c r="N58" s="3"/>
      <c r="O58" s="3"/>
    </row>
    <row r="59" spans="1:15" s="1" customFormat="1" ht="15.75">
      <c r="A59" s="43">
        <f t="shared" si="0"/>
        <v>1869</v>
      </c>
      <c r="B59" s="123">
        <f>'TableC4(m)'!B59+'TableC4(f)'!B59</f>
        <v>835.5899999999999</v>
      </c>
      <c r="C59" s="123">
        <f>'TableC4(m)'!C59+'TableC4(f)'!C59</f>
        <v>270.58299999999997</v>
      </c>
      <c r="D59" s="123">
        <f>'TableC4(m)'!D59+'TableC4(f)'!D59</f>
        <v>34.736999999999995</v>
      </c>
      <c r="E59" s="123">
        <f>'TableC4(m)'!E59+'TableC4(f)'!E59</f>
        <v>47.719</v>
      </c>
      <c r="F59" s="123">
        <f>'TableC4(m)'!F59+'TableC4(f)'!F59</f>
        <v>49.289</v>
      </c>
      <c r="G59" s="123">
        <f>'TableC4(m)'!G59+'TableC4(f)'!G59</f>
        <v>57.647</v>
      </c>
      <c r="H59" s="123">
        <f>'TableC4(m)'!H59+'TableC4(f)'!H59</f>
        <v>74.826</v>
      </c>
      <c r="I59" s="123">
        <f>'TableC4(m)'!I59+'TableC4(f)'!I59</f>
        <v>113.114</v>
      </c>
      <c r="J59" s="123">
        <f>'TableC4(m)'!J59+'TableC4(f)'!J59</f>
        <v>127.881</v>
      </c>
      <c r="K59" s="61">
        <f>'TableC4(m)'!K59+'TableC4(f)'!K59</f>
        <v>59.794000000000004</v>
      </c>
      <c r="L59" s="3"/>
      <c r="M59" s="3"/>
      <c r="N59" s="3"/>
      <c r="O59" s="3"/>
    </row>
    <row r="60" spans="1:15" s="1" customFormat="1" ht="15.75">
      <c r="A60" s="133">
        <f t="shared" si="0"/>
        <v>1870</v>
      </c>
      <c r="B60" s="136">
        <f>'TableC4(m)'!B60+'TableC4(f)'!B60</f>
        <v>837.664</v>
      </c>
      <c r="C60" s="136">
        <f>'TableC4(m)'!C60+'TableC4(f)'!C60</f>
        <v>269.579</v>
      </c>
      <c r="D60" s="136">
        <f>'TableC4(m)'!D60+'TableC4(f)'!D60</f>
        <v>34.601</v>
      </c>
      <c r="E60" s="136">
        <f>'TableC4(m)'!E60+'TableC4(f)'!E60</f>
        <v>47.760999999999996</v>
      </c>
      <c r="F60" s="136">
        <f>'TableC4(m)'!F60+'TableC4(f)'!F60</f>
        <v>49.178</v>
      </c>
      <c r="G60" s="136">
        <f>'TableC4(m)'!G60+'TableC4(f)'!G60</f>
        <v>58.39</v>
      </c>
      <c r="H60" s="136">
        <f>'TableC4(m)'!H60+'TableC4(f)'!H60</f>
        <v>74.742</v>
      </c>
      <c r="I60" s="136">
        <f>'TableC4(m)'!I60+'TableC4(f)'!I60</f>
        <v>113.28</v>
      </c>
      <c r="J60" s="136">
        <f>'TableC4(m)'!J60+'TableC4(f)'!J60</f>
        <v>129.49</v>
      </c>
      <c r="K60" s="217">
        <f>'TableC4(m)'!K60+'TableC4(f)'!K60</f>
        <v>60.643</v>
      </c>
      <c r="L60" s="3"/>
      <c r="M60" s="3"/>
      <c r="N60" s="3"/>
      <c r="O60" s="3"/>
    </row>
    <row r="61" spans="1:15" s="1" customFormat="1" ht="15.75">
      <c r="A61" s="43">
        <f t="shared" si="0"/>
        <v>1871</v>
      </c>
      <c r="B61" s="123">
        <f>'TableC4(m)'!B61+'TableC4(f)'!B61</f>
        <v>822.778</v>
      </c>
      <c r="C61" s="123">
        <f>'TableC4(m)'!C61+'TableC4(f)'!C61</f>
        <v>287.64099999999996</v>
      </c>
      <c r="D61" s="123">
        <f>'TableC4(m)'!D61+'TableC4(f)'!D61</f>
        <v>39.218999999999994</v>
      </c>
      <c r="E61" s="123">
        <f>'TableC4(m)'!E61+'TableC4(f)'!E61</f>
        <v>44.803</v>
      </c>
      <c r="F61" s="123">
        <f>'TableC4(m)'!F61+'TableC4(f)'!F61</f>
        <v>46.2</v>
      </c>
      <c r="G61" s="123">
        <f>'TableC4(m)'!G61+'TableC4(f)'!G61</f>
        <v>55.032</v>
      </c>
      <c r="H61" s="123">
        <f>'TableC4(m)'!H61+'TableC4(f)'!H61</f>
        <v>70.752</v>
      </c>
      <c r="I61" s="123">
        <f>'TableC4(m)'!I61+'TableC4(f)'!I61</f>
        <v>95.787</v>
      </c>
      <c r="J61" s="123">
        <f>'TableC4(m)'!J61+'TableC4(f)'!J61</f>
        <v>128.63</v>
      </c>
      <c r="K61" s="61">
        <f>'TableC4(m)'!K61+'TableC4(f)'!K61</f>
        <v>54.714</v>
      </c>
      <c r="L61" s="3"/>
      <c r="M61" s="3"/>
      <c r="N61" s="3"/>
      <c r="O61" s="3"/>
    </row>
    <row r="62" spans="1:15" s="1" customFormat="1" ht="15.75">
      <c r="A62" s="43">
        <f t="shared" si="0"/>
        <v>1872</v>
      </c>
      <c r="B62" s="123">
        <f>'TableC4(m)'!B62+'TableC4(f)'!B62</f>
        <v>832.9490000000001</v>
      </c>
      <c r="C62" s="123">
        <f>'TableC4(m)'!C62+'TableC4(f)'!C62</f>
        <v>294.924</v>
      </c>
      <c r="D62" s="123">
        <f>'TableC4(m)'!D62+'TableC4(f)'!D62</f>
        <v>38.995</v>
      </c>
      <c r="E62" s="123">
        <f>'TableC4(m)'!E62+'TableC4(f)'!E62</f>
        <v>44.675</v>
      </c>
      <c r="F62" s="123">
        <f>'TableC4(m)'!F62+'TableC4(f)'!F62</f>
        <v>46.123999999999995</v>
      </c>
      <c r="G62" s="123">
        <f>'TableC4(m)'!G62+'TableC4(f)'!G62</f>
        <v>55.230000000000004</v>
      </c>
      <c r="H62" s="123">
        <f>'TableC4(m)'!H62+'TableC4(f)'!H62</f>
        <v>71.286</v>
      </c>
      <c r="I62" s="123">
        <f>'TableC4(m)'!I62+'TableC4(f)'!I62</f>
        <v>96.321</v>
      </c>
      <c r="J62" s="123">
        <f>'TableC4(m)'!J62+'TableC4(f)'!J62</f>
        <v>129.54500000000002</v>
      </c>
      <c r="K62" s="61">
        <f>'TableC4(m)'!K62+'TableC4(f)'!K62</f>
        <v>55.849000000000004</v>
      </c>
      <c r="L62" s="3"/>
      <c r="M62" s="3"/>
      <c r="N62" s="3"/>
      <c r="O62" s="3"/>
    </row>
    <row r="63" spans="1:15" s="1" customFormat="1" ht="15.75">
      <c r="A63" s="43">
        <f t="shared" si="0"/>
        <v>1873</v>
      </c>
      <c r="B63" s="123">
        <f>'TableC4(m)'!B63+'TableC4(f)'!B63</f>
        <v>835.1379999999999</v>
      </c>
      <c r="C63" s="123">
        <f>'TableC4(m)'!C63+'TableC4(f)'!C63</f>
        <v>294.26099999999997</v>
      </c>
      <c r="D63" s="123">
        <f>'TableC4(m)'!D63+'TableC4(f)'!D63</f>
        <v>38.829</v>
      </c>
      <c r="E63" s="123">
        <f>'TableC4(m)'!E63+'TableC4(f)'!E63</f>
        <v>44.534</v>
      </c>
      <c r="F63" s="123">
        <f>'TableC4(m)'!F63+'TableC4(f)'!F63</f>
        <v>46.299</v>
      </c>
      <c r="G63" s="123">
        <f>'TableC4(m)'!G63+'TableC4(f)'!G63</f>
        <v>55.135</v>
      </c>
      <c r="H63" s="123">
        <f>'TableC4(m)'!H63+'TableC4(f)'!H63</f>
        <v>71.855</v>
      </c>
      <c r="I63" s="123">
        <f>'TableC4(m)'!I63+'TableC4(f)'!I63</f>
        <v>96.832</v>
      </c>
      <c r="J63" s="123">
        <f>'TableC4(m)'!J63+'TableC4(f)'!J63</f>
        <v>130.5</v>
      </c>
      <c r="K63" s="61">
        <f>'TableC4(m)'!K63+'TableC4(f)'!K63</f>
        <v>56.893</v>
      </c>
      <c r="L63" s="3"/>
      <c r="M63" s="3"/>
      <c r="N63" s="3"/>
      <c r="O63" s="3"/>
    </row>
    <row r="64" spans="1:15" s="1" customFormat="1" ht="15.75">
      <c r="A64" s="43">
        <f t="shared" si="0"/>
        <v>1874</v>
      </c>
      <c r="B64" s="123">
        <f>'TableC4(m)'!B64+'TableC4(f)'!B64</f>
        <v>836.7639999999999</v>
      </c>
      <c r="C64" s="123">
        <f>'TableC4(m)'!C64+'TableC4(f)'!C64</f>
        <v>293.06</v>
      </c>
      <c r="D64" s="123">
        <f>'TableC4(m)'!D64+'TableC4(f)'!D64</f>
        <v>38.863</v>
      </c>
      <c r="E64" s="123">
        <f>'TableC4(m)'!E64+'TableC4(f)'!E64</f>
        <v>44.328</v>
      </c>
      <c r="F64" s="123">
        <f>'TableC4(m)'!F64+'TableC4(f)'!F64</f>
        <v>46.218</v>
      </c>
      <c r="G64" s="123">
        <f>'TableC4(m)'!G64+'TableC4(f)'!G64</f>
        <v>55.287000000000006</v>
      </c>
      <c r="H64" s="123">
        <f>'TableC4(m)'!H64+'TableC4(f)'!H64</f>
        <v>72.37299999999999</v>
      </c>
      <c r="I64" s="123">
        <f>'TableC4(m)'!I64+'TableC4(f)'!I64</f>
        <v>97.303</v>
      </c>
      <c r="J64" s="123">
        <f>'TableC4(m)'!J64+'TableC4(f)'!J64</f>
        <v>131.49099999999999</v>
      </c>
      <c r="K64" s="61">
        <f>'TableC4(m)'!K64+'TableC4(f)'!K64</f>
        <v>57.840999999999994</v>
      </c>
      <c r="L64" s="3"/>
      <c r="M64" s="3"/>
      <c r="N64" s="3"/>
      <c r="O64" s="3"/>
    </row>
    <row r="65" spans="1:15" s="1" customFormat="1" ht="15.75">
      <c r="A65" s="43">
        <f t="shared" si="0"/>
        <v>1875</v>
      </c>
      <c r="B65" s="123">
        <f>'TableC4(m)'!B65+'TableC4(f)'!B65</f>
        <v>836.964</v>
      </c>
      <c r="C65" s="123">
        <f>'TableC4(m)'!C65+'TableC4(f)'!C65</f>
        <v>290.577</v>
      </c>
      <c r="D65" s="123">
        <f>'TableC4(m)'!D65+'TableC4(f)'!D65</f>
        <v>38.92</v>
      </c>
      <c r="E65" s="123">
        <f>'TableC4(m)'!E65+'TableC4(f)'!E65</f>
        <v>44.039</v>
      </c>
      <c r="F65" s="123">
        <f>'TableC4(m)'!F65+'TableC4(f)'!F65</f>
        <v>46.096000000000004</v>
      </c>
      <c r="G65" s="123">
        <f>'TableC4(m)'!G65+'TableC4(f)'!G65</f>
        <v>55.363</v>
      </c>
      <c r="H65" s="123">
        <f>'TableC4(m)'!H65+'TableC4(f)'!H65</f>
        <v>73.03999999999999</v>
      </c>
      <c r="I65" s="123">
        <f>'TableC4(m)'!I65+'TableC4(f)'!I65</f>
        <v>97.715</v>
      </c>
      <c r="J65" s="123">
        <f>'TableC4(m)'!J65+'TableC4(f)'!J65</f>
        <v>132.515</v>
      </c>
      <c r="K65" s="61">
        <f>'TableC4(m)'!K65+'TableC4(f)'!K65</f>
        <v>58.699</v>
      </c>
      <c r="L65" s="3"/>
      <c r="M65" s="3"/>
      <c r="N65" s="3"/>
      <c r="O65" s="3"/>
    </row>
    <row r="66" spans="1:15" s="1" customFormat="1" ht="15.75">
      <c r="A66" s="43">
        <f t="shared" si="0"/>
        <v>1876</v>
      </c>
      <c r="B66" s="123">
        <f>'TableC4(m)'!B66+'TableC4(f)'!B66</f>
        <v>839.355</v>
      </c>
      <c r="C66" s="123">
        <f>'TableC4(m)'!C66+'TableC4(f)'!C66</f>
        <v>290.25800000000004</v>
      </c>
      <c r="D66" s="123">
        <f>'TableC4(m)'!D66+'TableC4(f)'!D66</f>
        <v>39.195</v>
      </c>
      <c r="E66" s="123">
        <f>'TableC4(m)'!E66+'TableC4(f)'!E66</f>
        <v>43.641</v>
      </c>
      <c r="F66" s="123">
        <f>'TableC4(m)'!F66+'TableC4(f)'!F66</f>
        <v>46.003</v>
      </c>
      <c r="G66" s="123">
        <f>'TableC4(m)'!G66+'TableC4(f)'!G66</f>
        <v>55.483</v>
      </c>
      <c r="H66" s="123">
        <f>'TableC4(m)'!H66+'TableC4(f)'!H66</f>
        <v>73.701</v>
      </c>
      <c r="I66" s="123">
        <f>'TableC4(m)'!I66+'TableC4(f)'!I66</f>
        <v>98.077</v>
      </c>
      <c r="J66" s="123">
        <f>'TableC4(m)'!J66+'TableC4(f)'!J66</f>
        <v>133.525</v>
      </c>
      <c r="K66" s="61">
        <f>'TableC4(m)'!K66+'TableC4(f)'!K66</f>
        <v>59.471999999999994</v>
      </c>
      <c r="L66" s="3"/>
      <c r="M66" s="3"/>
      <c r="N66" s="3"/>
      <c r="O66" s="3"/>
    </row>
    <row r="67" spans="1:15" s="1" customFormat="1" ht="15.75">
      <c r="A67" s="43">
        <f t="shared" si="0"/>
        <v>1877</v>
      </c>
      <c r="B67" s="123">
        <f>'TableC4(m)'!B67+'TableC4(f)'!B67</f>
        <v>837.199</v>
      </c>
      <c r="C67" s="123">
        <f>'TableC4(m)'!C67+'TableC4(f)'!C67</f>
        <v>285.59</v>
      </c>
      <c r="D67" s="123">
        <f>'TableC4(m)'!D67+'TableC4(f)'!D67</f>
        <v>39.181</v>
      </c>
      <c r="E67" s="123">
        <f>'TableC4(m)'!E67+'TableC4(f)'!E67</f>
        <v>43.5</v>
      </c>
      <c r="F67" s="123">
        <f>'TableC4(m)'!F67+'TableC4(f)'!F67</f>
        <v>46.001000000000005</v>
      </c>
      <c r="G67" s="123">
        <f>'TableC4(m)'!G67+'TableC4(f)'!G67</f>
        <v>55.345</v>
      </c>
      <c r="H67" s="123">
        <f>'TableC4(m)'!H67+'TableC4(f)'!H67</f>
        <v>74.48599999999999</v>
      </c>
      <c r="I67" s="123">
        <f>'TableC4(m)'!I67+'TableC4(f)'!I67</f>
        <v>98.42099999999999</v>
      </c>
      <c r="J67" s="123">
        <f>'TableC4(m)'!J67+'TableC4(f)'!J67</f>
        <v>134.49</v>
      </c>
      <c r="K67" s="61">
        <f>'TableC4(m)'!K67+'TableC4(f)'!K67</f>
        <v>60.185</v>
      </c>
      <c r="L67" s="3"/>
      <c r="M67" s="3"/>
      <c r="N67" s="3"/>
      <c r="O67" s="3"/>
    </row>
    <row r="68" spans="1:15" s="1" customFormat="1" ht="15.75">
      <c r="A68" s="43">
        <f t="shared" si="0"/>
        <v>1878</v>
      </c>
      <c r="B68" s="123">
        <f>'TableC4(m)'!B68+'TableC4(f)'!B68</f>
        <v>835.03</v>
      </c>
      <c r="C68" s="123">
        <f>'TableC4(m)'!C68+'TableC4(f)'!C68</f>
        <v>280.914</v>
      </c>
      <c r="D68" s="123">
        <f>'TableC4(m)'!D68+'TableC4(f)'!D68</f>
        <v>39.227000000000004</v>
      </c>
      <c r="E68" s="123">
        <f>'TableC4(m)'!E68+'TableC4(f)'!E68</f>
        <v>43.638999999999996</v>
      </c>
      <c r="F68" s="123">
        <f>'TableC4(m)'!F68+'TableC4(f)'!F68</f>
        <v>45.747</v>
      </c>
      <c r="G68" s="123">
        <f>'TableC4(m)'!G68+'TableC4(f)'!G68</f>
        <v>55.258</v>
      </c>
      <c r="H68" s="123">
        <f>'TableC4(m)'!H68+'TableC4(f)'!H68</f>
        <v>75.256</v>
      </c>
      <c r="I68" s="123">
        <f>'TableC4(m)'!I68+'TableC4(f)'!I68</f>
        <v>98.737</v>
      </c>
      <c r="J68" s="123">
        <f>'TableC4(m)'!J68+'TableC4(f)'!J68</f>
        <v>135.404</v>
      </c>
      <c r="K68" s="61">
        <f>'TableC4(m)'!K68+'TableC4(f)'!K68</f>
        <v>60.848</v>
      </c>
      <c r="L68" s="3"/>
      <c r="M68" s="3"/>
      <c r="N68" s="3"/>
      <c r="O68" s="3"/>
    </row>
    <row r="69" spans="1:15" s="1" customFormat="1" ht="15.75">
      <c r="A69" s="140">
        <f t="shared" si="0"/>
        <v>1879</v>
      </c>
      <c r="B69" s="143">
        <f>'TableC4(m)'!B69+'TableC4(f)'!B69</f>
        <v>833.989</v>
      </c>
      <c r="C69" s="143">
        <f>'TableC4(m)'!C69+'TableC4(f)'!C69</f>
        <v>277.538</v>
      </c>
      <c r="D69" s="143">
        <f>'TableC4(m)'!D69+'TableC4(f)'!D69</f>
        <v>39.063</v>
      </c>
      <c r="E69" s="143">
        <f>'TableC4(m)'!E69+'TableC4(f)'!E69</f>
        <v>43.733</v>
      </c>
      <c r="F69" s="143">
        <f>'TableC4(m)'!F69+'TableC4(f)'!F69</f>
        <v>45.633</v>
      </c>
      <c r="G69" s="143">
        <f>'TableC4(m)'!G69+'TableC4(f)'!G69</f>
        <v>55.214</v>
      </c>
      <c r="H69" s="143">
        <f>'TableC4(m)'!H69+'TableC4(f)'!H69</f>
        <v>76.10499999999999</v>
      </c>
      <c r="I69" s="143">
        <f>'TableC4(m)'!I69+'TableC4(f)'!I69</f>
        <v>98.953</v>
      </c>
      <c r="J69" s="143">
        <f>'TableC4(m)'!J69+'TableC4(f)'!J69</f>
        <v>136.27999999999997</v>
      </c>
      <c r="K69" s="218">
        <f>'TableC4(m)'!K69+'TableC4(f)'!K69</f>
        <v>61.47</v>
      </c>
      <c r="L69" s="3"/>
      <c r="M69" s="3"/>
      <c r="N69" s="3"/>
      <c r="O69" s="3"/>
    </row>
    <row r="70" spans="1:15" s="1" customFormat="1" ht="15.75">
      <c r="A70" s="43">
        <f t="shared" si="0"/>
        <v>1880</v>
      </c>
      <c r="B70" s="123">
        <f>'TableC4(m)'!B70+'TableC4(f)'!B70</f>
        <v>831.3050000000001</v>
      </c>
      <c r="C70" s="123">
        <f>'TableC4(m)'!C70+'TableC4(f)'!C70</f>
        <v>272.529</v>
      </c>
      <c r="D70" s="123">
        <f>'TableC4(m)'!D70+'TableC4(f)'!D70</f>
        <v>38.677</v>
      </c>
      <c r="E70" s="123">
        <f>'TableC4(m)'!E70+'TableC4(f)'!E70</f>
        <v>43.843</v>
      </c>
      <c r="F70" s="123">
        <f>'TableC4(m)'!F70+'TableC4(f)'!F70</f>
        <v>45.763000000000005</v>
      </c>
      <c r="G70" s="123">
        <f>'TableC4(m)'!G70+'TableC4(f)'!G70</f>
        <v>55.208</v>
      </c>
      <c r="H70" s="123">
        <f>'TableC4(m)'!H70+'TableC4(f)'!H70</f>
        <v>77.162</v>
      </c>
      <c r="I70" s="123">
        <f>'TableC4(m)'!I70+'TableC4(f)'!I70</f>
        <v>98.953</v>
      </c>
      <c r="J70" s="123">
        <f>'TableC4(m)'!J70+'TableC4(f)'!J70</f>
        <v>137.081</v>
      </c>
      <c r="K70" s="61">
        <f>'TableC4(m)'!K70+'TableC4(f)'!K70</f>
        <v>62.089</v>
      </c>
      <c r="L70" s="3"/>
      <c r="M70" s="3"/>
      <c r="N70" s="3"/>
      <c r="O70" s="3"/>
    </row>
    <row r="71" spans="1:15" s="1" customFormat="1" ht="15.75">
      <c r="A71" s="43">
        <f t="shared" si="0"/>
        <v>1881</v>
      </c>
      <c r="B71" s="123">
        <f>'TableC4(m)'!B71+'TableC4(f)'!B71</f>
        <v>832.652</v>
      </c>
      <c r="C71" s="123">
        <f>'TableC4(m)'!C71+'TableC4(f)'!C71</f>
        <v>271.571</v>
      </c>
      <c r="D71" s="123">
        <f>'TableC4(m)'!D71+'TableC4(f)'!D71</f>
        <v>38.684</v>
      </c>
      <c r="E71" s="123">
        <f>'TableC4(m)'!E71+'TableC4(f)'!E71</f>
        <v>43.843999999999994</v>
      </c>
      <c r="F71" s="123">
        <f>'TableC4(m)'!F71+'TableC4(f)'!F71</f>
        <v>45.712</v>
      </c>
      <c r="G71" s="123">
        <f>'TableC4(m)'!G71+'TableC4(f)'!G71</f>
        <v>55.251999999999995</v>
      </c>
      <c r="H71" s="123">
        <f>'TableC4(m)'!H71+'TableC4(f)'!H71</f>
        <v>77.36500000000001</v>
      </c>
      <c r="I71" s="123">
        <f>'TableC4(m)'!I71+'TableC4(f)'!I71</f>
        <v>99.71199999999999</v>
      </c>
      <c r="J71" s="123">
        <f>'TableC4(m)'!J71+'TableC4(f)'!J71</f>
        <v>137.89600000000002</v>
      </c>
      <c r="K71" s="61">
        <f>'TableC4(m)'!K71+'TableC4(f)'!K71</f>
        <v>62.616</v>
      </c>
      <c r="L71" s="3"/>
      <c r="M71" s="3"/>
      <c r="N71" s="3"/>
      <c r="O71" s="3"/>
    </row>
    <row r="72" spans="1:15" s="1" customFormat="1" ht="15.75">
      <c r="A72" s="43">
        <f t="shared" si="0"/>
        <v>1882</v>
      </c>
      <c r="B72" s="123">
        <f>'TableC4(m)'!B72+'TableC4(f)'!B72</f>
        <v>832.8439999999999</v>
      </c>
      <c r="C72" s="123">
        <f>'TableC4(m)'!C72+'TableC4(f)'!C72</f>
        <v>270.092</v>
      </c>
      <c r="D72" s="123">
        <f>'TableC4(m)'!D72+'TableC4(f)'!D72</f>
        <v>37.964</v>
      </c>
      <c r="E72" s="123">
        <f>'TableC4(m)'!E72+'TableC4(f)'!E72</f>
        <v>43.91</v>
      </c>
      <c r="F72" s="123">
        <f>'TableC4(m)'!F72+'TableC4(f)'!F72</f>
        <v>45.650999999999996</v>
      </c>
      <c r="G72" s="123">
        <f>'TableC4(m)'!G72+'TableC4(f)'!G72</f>
        <v>55.239000000000004</v>
      </c>
      <c r="H72" s="123">
        <f>'TableC4(m)'!H72+'TableC4(f)'!H72</f>
        <v>77.656</v>
      </c>
      <c r="I72" s="123">
        <f>'TableC4(m)'!I72+'TableC4(f)'!I72</f>
        <v>100.501</v>
      </c>
      <c r="J72" s="123">
        <f>'TableC4(m)'!J72+'TableC4(f)'!J72</f>
        <v>138.697</v>
      </c>
      <c r="K72" s="61">
        <f>'TableC4(m)'!K72+'TableC4(f)'!K72</f>
        <v>63.134</v>
      </c>
      <c r="L72" s="3"/>
      <c r="M72" s="3"/>
      <c r="N72" s="3"/>
      <c r="O72" s="3"/>
    </row>
    <row r="73" spans="1:15" s="1" customFormat="1" ht="15.75">
      <c r="A73" s="43">
        <f aca="true" t="shared" si="1" ref="A73:A88">A74-1</f>
        <v>1883</v>
      </c>
      <c r="B73" s="123">
        <f>'TableC4(m)'!B73+'TableC4(f)'!B73</f>
        <v>832.9830000000002</v>
      </c>
      <c r="C73" s="123">
        <f>'TableC4(m)'!C73+'TableC4(f)'!C73</f>
        <v>268.142</v>
      </c>
      <c r="D73" s="123">
        <f>'TableC4(m)'!D73+'TableC4(f)'!D73</f>
        <v>37.679</v>
      </c>
      <c r="E73" s="123">
        <f>'TableC4(m)'!E73+'TableC4(f)'!E73</f>
        <v>44.016999999999996</v>
      </c>
      <c r="F73" s="123">
        <f>'TableC4(m)'!F73+'TableC4(f)'!F73</f>
        <v>45.602000000000004</v>
      </c>
      <c r="G73" s="123">
        <f>'TableC4(m)'!G73+'TableC4(f)'!G73</f>
        <v>55.553</v>
      </c>
      <c r="H73" s="123">
        <f>'TableC4(m)'!H73+'TableC4(f)'!H73</f>
        <v>77.542</v>
      </c>
      <c r="I73" s="123">
        <f>'TableC4(m)'!I73+'TableC4(f)'!I73</f>
        <v>101.346</v>
      </c>
      <c r="J73" s="123">
        <f>'TableC4(m)'!J73+'TableC4(f)'!J73</f>
        <v>139.46800000000002</v>
      </c>
      <c r="K73" s="61">
        <f>'TableC4(m)'!K73+'TableC4(f)'!K73</f>
        <v>63.634</v>
      </c>
      <c r="L73" s="3"/>
      <c r="M73" s="3"/>
      <c r="N73" s="3"/>
      <c r="O73" s="3"/>
    </row>
    <row r="74" spans="1:15" s="1" customFormat="1" ht="15.75">
      <c r="A74" s="43">
        <f t="shared" si="1"/>
        <v>1884</v>
      </c>
      <c r="B74" s="123">
        <f>'TableC4(m)'!B74+'TableC4(f)'!B74</f>
        <v>832.641</v>
      </c>
      <c r="C74" s="123">
        <f>'TableC4(m)'!C74+'TableC4(f)'!C74</f>
        <v>265.803</v>
      </c>
      <c r="D74" s="123">
        <f>'TableC4(m)'!D74+'TableC4(f)'!D74</f>
        <v>37.242</v>
      </c>
      <c r="E74" s="123">
        <f>'TableC4(m)'!E74+'TableC4(f)'!E74</f>
        <v>44.328</v>
      </c>
      <c r="F74" s="123">
        <f>'TableC4(m)'!F74+'TableC4(f)'!F74</f>
        <v>45.480999999999995</v>
      </c>
      <c r="G74" s="123">
        <f>'TableC4(m)'!G74+'TableC4(f)'!G74</f>
        <v>55.539</v>
      </c>
      <c r="H74" s="123">
        <f>'TableC4(m)'!H74+'TableC4(f)'!H74</f>
        <v>77.783</v>
      </c>
      <c r="I74" s="123">
        <f>'TableC4(m)'!I74+'TableC4(f)'!I74</f>
        <v>102.129</v>
      </c>
      <c r="J74" s="123">
        <f>'TableC4(m)'!J74+'TableC4(f)'!J74</f>
        <v>140.19299999999998</v>
      </c>
      <c r="K74" s="61">
        <f>'TableC4(m)'!K74+'TableC4(f)'!K74</f>
        <v>64.143</v>
      </c>
      <c r="L74" s="3"/>
      <c r="M74" s="3"/>
      <c r="N74" s="3"/>
      <c r="O74" s="3"/>
    </row>
    <row r="75" spans="1:15" s="1" customFormat="1" ht="15.75">
      <c r="A75" s="43">
        <f t="shared" si="1"/>
        <v>1885</v>
      </c>
      <c r="B75" s="123">
        <f>'TableC4(m)'!B75+'TableC4(f)'!B75</f>
        <v>830.581</v>
      </c>
      <c r="C75" s="123">
        <f>'TableC4(m)'!C75+'TableC4(f)'!C75</f>
        <v>261.844</v>
      </c>
      <c r="D75" s="123">
        <f>'TableC4(m)'!D75+'TableC4(f)'!D75</f>
        <v>36.83</v>
      </c>
      <c r="E75" s="123">
        <f>'TableC4(m)'!E75+'TableC4(f)'!E75</f>
        <v>44.663</v>
      </c>
      <c r="F75" s="123">
        <f>'TableC4(m)'!F75+'TableC4(f)'!F75</f>
        <v>45.265</v>
      </c>
      <c r="G75" s="123">
        <f>'TableC4(m)'!G75+'TableC4(f)'!G75</f>
        <v>55.471000000000004</v>
      </c>
      <c r="H75" s="123">
        <f>'TableC4(m)'!H75+'TableC4(f)'!H75</f>
        <v>77.886</v>
      </c>
      <c r="I75" s="123">
        <f>'TableC4(m)'!I75+'TableC4(f)'!I75</f>
        <v>103.136</v>
      </c>
      <c r="J75" s="123">
        <f>'TableC4(m)'!J75+'TableC4(f)'!J75</f>
        <v>140.84300000000002</v>
      </c>
      <c r="K75" s="61">
        <f>'TableC4(m)'!K75+'TableC4(f)'!K75</f>
        <v>64.643</v>
      </c>
      <c r="L75" s="3"/>
      <c r="M75" s="3"/>
      <c r="N75" s="3"/>
      <c r="O75" s="3"/>
    </row>
    <row r="76" spans="1:15" s="1" customFormat="1" ht="15.75">
      <c r="A76" s="43">
        <f t="shared" si="1"/>
        <v>1886</v>
      </c>
      <c r="B76" s="123">
        <f>'TableC4(m)'!B76+'TableC4(f)'!B76</f>
        <v>827.7370000000001</v>
      </c>
      <c r="C76" s="123">
        <f>'TableC4(m)'!C76+'TableC4(f)'!C76</f>
        <v>257.14</v>
      </c>
      <c r="D76" s="123">
        <f>'TableC4(m)'!D76+'TableC4(f)'!D76</f>
        <v>36.375</v>
      </c>
      <c r="E76" s="123">
        <f>'TableC4(m)'!E76+'TableC4(f)'!E76</f>
        <v>45.105999999999995</v>
      </c>
      <c r="F76" s="123">
        <f>'TableC4(m)'!F76+'TableC4(f)'!F76</f>
        <v>44.943</v>
      </c>
      <c r="G76" s="123">
        <f>'TableC4(m)'!G76+'TableC4(f)'!G76</f>
        <v>55.448</v>
      </c>
      <c r="H76" s="123">
        <f>'TableC4(m)'!H76+'TableC4(f)'!H76</f>
        <v>78.063</v>
      </c>
      <c r="I76" s="123">
        <f>'TableC4(m)'!I76+'TableC4(f)'!I76</f>
        <v>104.12899999999999</v>
      </c>
      <c r="J76" s="123">
        <f>'TableC4(m)'!J76+'TableC4(f)'!J76</f>
        <v>141.404</v>
      </c>
      <c r="K76" s="61">
        <f>'TableC4(m)'!K76+'TableC4(f)'!K76</f>
        <v>65.12899999999999</v>
      </c>
      <c r="L76" s="3"/>
      <c r="M76" s="3"/>
      <c r="N76" s="3"/>
      <c r="O76" s="3"/>
    </row>
    <row r="77" spans="1:15" s="1" customFormat="1" ht="15.75">
      <c r="A77" s="43">
        <f t="shared" si="1"/>
        <v>1887</v>
      </c>
      <c r="B77" s="123">
        <f>'TableC4(m)'!B77+'TableC4(f)'!B77</f>
        <v>824.5509999999999</v>
      </c>
      <c r="C77" s="123">
        <f>'TableC4(m)'!C77+'TableC4(f)'!C77</f>
        <v>252.072</v>
      </c>
      <c r="D77" s="123">
        <f>'TableC4(m)'!D77+'TableC4(f)'!D77</f>
        <v>36.039</v>
      </c>
      <c r="E77" s="123">
        <f>'TableC4(m)'!E77+'TableC4(f)'!E77</f>
        <v>45.301</v>
      </c>
      <c r="F77" s="123">
        <f>'TableC4(m)'!F77+'TableC4(f)'!F77</f>
        <v>44.884</v>
      </c>
      <c r="G77" s="123">
        <f>'TableC4(m)'!G77+'TableC4(f)'!G77</f>
        <v>55.559</v>
      </c>
      <c r="H77" s="123">
        <f>'TableC4(m)'!H77+'TableC4(f)'!H77</f>
        <v>77.868</v>
      </c>
      <c r="I77" s="123">
        <f>'TableC4(m)'!I77+'TableC4(f)'!I77</f>
        <v>105.30000000000001</v>
      </c>
      <c r="J77" s="123">
        <f>'TableC4(m)'!J77+'TableC4(f)'!J77</f>
        <v>141.949</v>
      </c>
      <c r="K77" s="61">
        <f>'TableC4(m)'!K77+'TableC4(f)'!K77</f>
        <v>65.57900000000001</v>
      </c>
      <c r="L77" s="3"/>
      <c r="M77" s="3"/>
      <c r="N77" s="3"/>
      <c r="O77" s="3"/>
    </row>
    <row r="78" spans="1:15" s="1" customFormat="1" ht="15.75">
      <c r="A78" s="43">
        <f t="shared" si="1"/>
        <v>1888</v>
      </c>
      <c r="B78" s="123">
        <f>'TableC4(m)'!B78+'TableC4(f)'!B78</f>
        <v>820.6400000000001</v>
      </c>
      <c r="C78" s="123">
        <f>'TableC4(m)'!C78+'TableC4(f)'!C78</f>
        <v>246.388</v>
      </c>
      <c r="D78" s="123">
        <f>'TableC4(m)'!D78+'TableC4(f)'!D78</f>
        <v>35.576</v>
      </c>
      <c r="E78" s="123">
        <f>'TableC4(m)'!E78+'TableC4(f)'!E78</f>
        <v>45.513</v>
      </c>
      <c r="F78" s="123">
        <f>'TableC4(m)'!F78+'TableC4(f)'!F78</f>
        <v>45.129</v>
      </c>
      <c r="G78" s="123">
        <f>'TableC4(m)'!G78+'TableC4(f)'!G78</f>
        <v>55.382999999999996</v>
      </c>
      <c r="H78" s="123">
        <f>'TableC4(m)'!H78+'TableC4(f)'!H78</f>
        <v>77.755</v>
      </c>
      <c r="I78" s="123">
        <f>'TableC4(m)'!I78+'TableC4(f)'!I78</f>
        <v>106.453</v>
      </c>
      <c r="J78" s="123">
        <f>'TableC4(m)'!J78+'TableC4(f)'!J78</f>
        <v>142.434</v>
      </c>
      <c r="K78" s="61">
        <f>'TableC4(m)'!K78+'TableC4(f)'!K78</f>
        <v>66.009</v>
      </c>
      <c r="L78" s="3"/>
      <c r="M78" s="3"/>
      <c r="N78" s="3"/>
      <c r="O78" s="3"/>
    </row>
    <row r="79" spans="1:15" s="1" customFormat="1" ht="15.75">
      <c r="A79" s="43">
        <f t="shared" si="1"/>
        <v>1889</v>
      </c>
      <c r="B79" s="123">
        <f>'TableC4(m)'!B79+'TableC4(f)'!B79</f>
        <v>818.443</v>
      </c>
      <c r="C79" s="123">
        <f>'TableC4(m)'!C79+'TableC4(f)'!C79</f>
        <v>242.448</v>
      </c>
      <c r="D79" s="123">
        <f>'TableC4(m)'!D79+'TableC4(f)'!D79</f>
        <v>35.223</v>
      </c>
      <c r="E79" s="123">
        <f>'TableC4(m)'!E79+'TableC4(f)'!E79</f>
        <v>45.510000000000005</v>
      </c>
      <c r="F79" s="123">
        <f>'TableC4(m)'!F79+'TableC4(f)'!F79</f>
        <v>45.318</v>
      </c>
      <c r="G79" s="123">
        <f>'TableC4(m)'!G79+'TableC4(f)'!G79</f>
        <v>55.354</v>
      </c>
      <c r="H79" s="123">
        <f>'TableC4(m)'!H79+'TableC4(f)'!H79</f>
        <v>77.7</v>
      </c>
      <c r="I79" s="123">
        <f>'TableC4(m)'!I79+'TableC4(f)'!I79</f>
        <v>107.71600000000001</v>
      </c>
      <c r="J79" s="123">
        <f>'TableC4(m)'!J79+'TableC4(f)'!J79</f>
        <v>142.756</v>
      </c>
      <c r="K79" s="61">
        <f>'TableC4(m)'!K79+'TableC4(f)'!K79</f>
        <v>66.418</v>
      </c>
      <c r="L79" s="3"/>
      <c r="M79" s="3"/>
      <c r="N79" s="3"/>
      <c r="O79" s="3"/>
    </row>
    <row r="80" spans="1:15" s="1" customFormat="1" ht="15.75">
      <c r="A80" s="133">
        <f t="shared" si="1"/>
        <v>1890</v>
      </c>
      <c r="B80" s="136">
        <f>'TableC4(m)'!B80+'TableC4(f)'!B80</f>
        <v>811.4289999999999</v>
      </c>
      <c r="C80" s="136">
        <f>'TableC4(m)'!C80+'TableC4(f)'!C80</f>
        <v>233.747</v>
      </c>
      <c r="D80" s="136">
        <f>'TableC4(m)'!D80+'TableC4(f)'!D80</f>
        <v>34.849000000000004</v>
      </c>
      <c r="E80" s="136">
        <f>'TableC4(m)'!E80+'TableC4(f)'!E80</f>
        <v>45.287</v>
      </c>
      <c r="F80" s="136">
        <f>'TableC4(m)'!F80+'TableC4(f)'!F80</f>
        <v>45.482</v>
      </c>
      <c r="G80" s="136">
        <f>'TableC4(m)'!G80+'TableC4(f)'!G80</f>
        <v>55.61</v>
      </c>
      <c r="H80" s="136">
        <f>'TableC4(m)'!H80+'TableC4(f)'!H80</f>
        <v>77.695</v>
      </c>
      <c r="I80" s="136">
        <f>'TableC4(m)'!I80+'TableC4(f)'!I80</f>
        <v>109.25399999999999</v>
      </c>
      <c r="J80" s="136">
        <f>'TableC4(m)'!J80+'TableC4(f)'!J80</f>
        <v>142.70100000000002</v>
      </c>
      <c r="K80" s="217">
        <f>'TableC4(m)'!K80+'TableC4(f)'!K80</f>
        <v>66.804</v>
      </c>
      <c r="L80" s="3"/>
      <c r="M80" s="3"/>
      <c r="N80" s="3"/>
      <c r="O80" s="3"/>
    </row>
    <row r="81" spans="1:15" s="1" customFormat="1" ht="15.75">
      <c r="A81" s="43">
        <f t="shared" si="1"/>
        <v>1891</v>
      </c>
      <c r="B81" s="123">
        <f>'TableC4(m)'!B81+'TableC4(f)'!B81</f>
        <v>812.0999999999999</v>
      </c>
      <c r="C81" s="123">
        <f>'TableC4(m)'!C81+'TableC4(f)'!C81</f>
        <v>232.558</v>
      </c>
      <c r="D81" s="123">
        <f>'TableC4(m)'!D81+'TableC4(f)'!D81</f>
        <v>34.323</v>
      </c>
      <c r="E81" s="123">
        <f>'TableC4(m)'!E81+'TableC4(f)'!E81</f>
        <v>45.442</v>
      </c>
      <c r="F81" s="123">
        <f>'TableC4(m)'!F81+'TableC4(f)'!F81</f>
        <v>45.555</v>
      </c>
      <c r="G81" s="123">
        <f>'TableC4(m)'!G81+'TableC4(f)'!G81</f>
        <v>55.641999999999996</v>
      </c>
      <c r="H81" s="123">
        <f>'TableC4(m)'!H81+'TableC4(f)'!H81</f>
        <v>77.78299999999999</v>
      </c>
      <c r="I81" s="123">
        <f>'TableC4(m)'!I81+'TableC4(f)'!I81</f>
        <v>109.61</v>
      </c>
      <c r="J81" s="123">
        <f>'TableC4(m)'!J81+'TableC4(f)'!J81</f>
        <v>144.023</v>
      </c>
      <c r="K81" s="61">
        <f>'TableC4(m)'!K81+'TableC4(f)'!K81</f>
        <v>67.164</v>
      </c>
      <c r="L81" s="3"/>
      <c r="M81" s="3"/>
      <c r="N81" s="3"/>
      <c r="O81" s="3"/>
    </row>
    <row r="82" spans="1:15" s="1" customFormat="1" ht="15.75">
      <c r="A82" s="43">
        <f t="shared" si="1"/>
        <v>1892</v>
      </c>
      <c r="B82" s="123">
        <f>'TableC4(m)'!B82+'TableC4(f)'!B82</f>
        <v>811.183</v>
      </c>
      <c r="C82" s="123">
        <f>'TableC4(m)'!C82+'TableC4(f)'!C82</f>
        <v>229.63400000000001</v>
      </c>
      <c r="D82" s="123">
        <f>'TableC4(m)'!D82+'TableC4(f)'!D82</f>
        <v>34.768</v>
      </c>
      <c r="E82" s="123">
        <f>'TableC4(m)'!E82+'TableC4(f)'!E82</f>
        <v>44.661</v>
      </c>
      <c r="F82" s="123">
        <f>'TableC4(m)'!F82+'TableC4(f)'!F82</f>
        <v>45.69799999999999</v>
      </c>
      <c r="G82" s="123">
        <f>'TableC4(m)'!G82+'TableC4(f)'!G82</f>
        <v>55.644999999999996</v>
      </c>
      <c r="H82" s="123">
        <f>'TableC4(m)'!H82+'TableC4(f)'!H82</f>
        <v>77.744</v>
      </c>
      <c r="I82" s="123">
        <f>'TableC4(m)'!I82+'TableC4(f)'!I82</f>
        <v>110.07900000000001</v>
      </c>
      <c r="J82" s="123">
        <f>'TableC4(m)'!J82+'TableC4(f)'!J82</f>
        <v>145.418</v>
      </c>
      <c r="K82" s="61">
        <f>'TableC4(m)'!K82+'TableC4(f)'!K82</f>
        <v>67.536</v>
      </c>
      <c r="L82" s="3"/>
      <c r="M82" s="3"/>
      <c r="N82" s="3"/>
      <c r="O82" s="3"/>
    </row>
    <row r="83" spans="1:15" s="1" customFormat="1" ht="15.75">
      <c r="A83" s="43">
        <f t="shared" si="1"/>
        <v>1893</v>
      </c>
      <c r="B83" s="123">
        <f>'TableC4(m)'!B83+'TableC4(f)'!B83</f>
        <v>813.034</v>
      </c>
      <c r="C83" s="123">
        <f>'TableC4(m)'!C83+'TableC4(f)'!C83</f>
        <v>229.54</v>
      </c>
      <c r="D83" s="123">
        <f>'TableC4(m)'!D83+'TableC4(f)'!D83</f>
        <v>34.493</v>
      </c>
      <c r="E83" s="123">
        <f>'TableC4(m)'!E83+'TableC4(f)'!E83</f>
        <v>44.44</v>
      </c>
      <c r="F83" s="123">
        <f>'TableC4(m)'!F83+'TableC4(f)'!F83</f>
        <v>45.876</v>
      </c>
      <c r="G83" s="123">
        <f>'TableC4(m)'!G83+'TableC4(f)'!G83</f>
        <v>55.655</v>
      </c>
      <c r="H83" s="123">
        <f>'TableC4(m)'!H83+'TableC4(f)'!H83</f>
        <v>78.21000000000001</v>
      </c>
      <c r="I83" s="123">
        <f>'TableC4(m)'!I83+'TableC4(f)'!I83</f>
        <v>109.99600000000001</v>
      </c>
      <c r="J83" s="123">
        <f>'TableC4(m)'!J83+'TableC4(f)'!J83</f>
        <v>146.916</v>
      </c>
      <c r="K83" s="61">
        <f>'TableC4(m)'!K83+'TableC4(f)'!K83</f>
        <v>67.908</v>
      </c>
      <c r="L83" s="3"/>
      <c r="M83" s="3"/>
      <c r="N83" s="3"/>
      <c r="O83" s="3"/>
    </row>
    <row r="84" spans="1:15" s="1" customFormat="1" ht="15.75">
      <c r="A84" s="43">
        <f t="shared" si="1"/>
        <v>1894</v>
      </c>
      <c r="B84" s="123">
        <f>'TableC4(m)'!B84+'TableC4(f)'!B84</f>
        <v>811.227</v>
      </c>
      <c r="C84" s="123">
        <f>'TableC4(m)'!C84+'TableC4(f)'!C84</f>
        <v>225.773</v>
      </c>
      <c r="D84" s="123">
        <f>'TableC4(m)'!D84+'TableC4(f)'!D84</f>
        <v>34.318</v>
      </c>
      <c r="E84" s="123">
        <f>'TableC4(m)'!E84+'TableC4(f)'!E84</f>
        <v>44.134</v>
      </c>
      <c r="F84" s="123">
        <f>'TableC4(m)'!F84+'TableC4(f)'!F84</f>
        <v>46.277</v>
      </c>
      <c r="G84" s="123">
        <f>'TableC4(m)'!G84+'TableC4(f)'!G84</f>
        <v>55.611000000000004</v>
      </c>
      <c r="H84" s="123">
        <f>'TableC4(m)'!H84+'TableC4(f)'!H84</f>
        <v>78.196</v>
      </c>
      <c r="I84" s="123">
        <f>'TableC4(m)'!I84+'TableC4(f)'!I84</f>
        <v>110.386</v>
      </c>
      <c r="J84" s="123">
        <f>'TableC4(m)'!J84+'TableC4(f)'!J84</f>
        <v>148.263</v>
      </c>
      <c r="K84" s="61">
        <f>'TableC4(m)'!K84+'TableC4(f)'!K84</f>
        <v>68.269</v>
      </c>
      <c r="L84" s="3"/>
      <c r="M84" s="3"/>
      <c r="N84" s="3"/>
      <c r="O84" s="3"/>
    </row>
    <row r="85" spans="1:15" s="1" customFormat="1" ht="15.75">
      <c r="A85" s="43">
        <f t="shared" si="1"/>
        <v>1895</v>
      </c>
      <c r="B85" s="123">
        <f>'TableC4(m)'!B85+'TableC4(f)'!B85</f>
        <v>807.231</v>
      </c>
      <c r="C85" s="123">
        <f>'TableC4(m)'!C85+'TableC4(f)'!C85</f>
        <v>219.83499999999998</v>
      </c>
      <c r="D85" s="123">
        <f>'TableC4(m)'!D85+'TableC4(f)'!D85</f>
        <v>34.082</v>
      </c>
      <c r="E85" s="123">
        <f>'TableC4(m)'!E85+'TableC4(f)'!E85</f>
        <v>43.903999999999996</v>
      </c>
      <c r="F85" s="123">
        <f>'TableC4(m)'!F85+'TableC4(f)'!F85</f>
        <v>46.712</v>
      </c>
      <c r="G85" s="123">
        <f>'TableC4(m)'!G85+'TableC4(f)'!G85</f>
        <v>55.449</v>
      </c>
      <c r="H85" s="123">
        <f>'TableC4(m)'!H85+'TableC4(f)'!H85</f>
        <v>78.09700000000001</v>
      </c>
      <c r="I85" s="123">
        <f>'TableC4(m)'!I85+'TableC4(f)'!I85</f>
        <v>110.583</v>
      </c>
      <c r="J85" s="123">
        <f>'TableC4(m)'!J85+'TableC4(f)'!J85</f>
        <v>149.96300000000002</v>
      </c>
      <c r="K85" s="61">
        <f>'TableC4(m)'!K85+'TableC4(f)'!K85</f>
        <v>68.606</v>
      </c>
      <c r="L85" s="3"/>
      <c r="M85" s="3"/>
      <c r="N85" s="3"/>
      <c r="O85" s="3"/>
    </row>
    <row r="86" spans="1:15" s="1" customFormat="1" ht="15.75">
      <c r="A86" s="43">
        <f t="shared" si="1"/>
        <v>1896</v>
      </c>
      <c r="B86" s="123">
        <f>'TableC4(m)'!B86+'TableC4(f)'!B86</f>
        <v>809.741</v>
      </c>
      <c r="C86" s="123">
        <f>'TableC4(m)'!C86+'TableC4(f)'!C86</f>
        <v>220.44799999999998</v>
      </c>
      <c r="D86" s="123">
        <f>'TableC4(m)'!D86+'TableC4(f)'!D86</f>
        <v>33.828</v>
      </c>
      <c r="E86" s="123">
        <f>'TableC4(m)'!E86+'TableC4(f)'!E86</f>
        <v>43.659</v>
      </c>
      <c r="F86" s="123">
        <f>'TableC4(m)'!F86+'TableC4(f)'!F86</f>
        <v>47.296</v>
      </c>
      <c r="G86" s="123">
        <f>'TableC4(m)'!G86+'TableC4(f)'!G86</f>
        <v>55.167</v>
      </c>
      <c r="H86" s="123">
        <f>'TableC4(m)'!H86+'TableC4(f)'!H86</f>
        <v>78.03999999999999</v>
      </c>
      <c r="I86" s="123">
        <f>'TableC4(m)'!I86+'TableC4(f)'!I86</f>
        <v>110.894</v>
      </c>
      <c r="J86" s="123">
        <f>'TableC4(m)'!J86+'TableC4(f)'!J86</f>
        <v>151.537</v>
      </c>
      <c r="K86" s="61">
        <f>'TableC4(m)'!K86+'TableC4(f)'!K86</f>
        <v>68.872</v>
      </c>
      <c r="L86" s="3"/>
      <c r="M86" s="3"/>
      <c r="N86" s="3"/>
      <c r="O86" s="3"/>
    </row>
    <row r="87" spans="1:15" s="1" customFormat="1" ht="15.75">
      <c r="A87" s="43">
        <f t="shared" si="1"/>
        <v>1897</v>
      </c>
      <c r="B87" s="123">
        <f>'TableC4(m)'!B87+'TableC4(f)'!B87</f>
        <v>810.212</v>
      </c>
      <c r="C87" s="123">
        <f>'TableC4(m)'!C87+'TableC4(f)'!C87</f>
        <v>219.09</v>
      </c>
      <c r="D87" s="123">
        <f>'TableC4(m)'!D87+'TableC4(f)'!D87</f>
        <v>33.455</v>
      </c>
      <c r="E87" s="123">
        <f>'TableC4(m)'!E87+'TableC4(f)'!E87</f>
        <v>43.492000000000004</v>
      </c>
      <c r="F87" s="123">
        <f>'TableC4(m)'!F87+'TableC4(f)'!F87</f>
        <v>47.598</v>
      </c>
      <c r="G87" s="123">
        <f>'TableC4(m)'!G87+'TableC4(f)'!G87</f>
        <v>55.19</v>
      </c>
      <c r="H87" s="123">
        <f>'TableC4(m)'!H87+'TableC4(f)'!H87</f>
        <v>78.20400000000001</v>
      </c>
      <c r="I87" s="123">
        <f>'TableC4(m)'!I87+'TableC4(f)'!I87</f>
        <v>110.69800000000001</v>
      </c>
      <c r="J87" s="123">
        <f>'TableC4(m)'!J87+'TableC4(f)'!J87</f>
        <v>153.359</v>
      </c>
      <c r="K87" s="61">
        <f>'TableC4(m)'!K87+'TableC4(f)'!K87</f>
        <v>69.126</v>
      </c>
      <c r="L87" s="3"/>
      <c r="M87" s="3"/>
      <c r="N87" s="3"/>
      <c r="O87" s="3"/>
    </row>
    <row r="88" spans="1:15" s="1" customFormat="1" ht="15.75">
      <c r="A88" s="43">
        <f t="shared" si="1"/>
        <v>1898</v>
      </c>
      <c r="B88" s="123">
        <f>'TableC4(m)'!B88+'TableC4(f)'!B88</f>
        <v>806.939</v>
      </c>
      <c r="C88" s="123">
        <f>'TableC4(m)'!C88+'TableC4(f)'!C88</f>
        <v>214.013</v>
      </c>
      <c r="D88" s="123">
        <f>'TableC4(m)'!D88+'TableC4(f)'!D88</f>
        <v>33.161</v>
      </c>
      <c r="E88" s="123">
        <f>'TableC4(m)'!E88+'TableC4(f)'!E88</f>
        <v>43.252</v>
      </c>
      <c r="F88" s="123">
        <f>'TableC4(m)'!F88+'TableC4(f)'!F88</f>
        <v>47.944</v>
      </c>
      <c r="G88" s="123">
        <f>'TableC4(m)'!G88+'TableC4(f)'!G88</f>
        <v>55.605999999999995</v>
      </c>
      <c r="H88" s="123">
        <f>'TableC4(m)'!H88+'TableC4(f)'!H88</f>
        <v>77.99600000000001</v>
      </c>
      <c r="I88" s="123">
        <f>'TableC4(m)'!I88+'TableC4(f)'!I88</f>
        <v>110.601</v>
      </c>
      <c r="J88" s="123">
        <f>'TableC4(m)'!J88+'TableC4(f)'!J88</f>
        <v>155.019</v>
      </c>
      <c r="K88" s="61">
        <f>'TableC4(m)'!K88+'TableC4(f)'!K88</f>
        <v>69.347</v>
      </c>
      <c r="L88" s="3"/>
      <c r="M88" s="3"/>
      <c r="N88" s="3"/>
      <c r="O88" s="3"/>
    </row>
    <row r="89" spans="1:15" s="1" customFormat="1" ht="15.75">
      <c r="A89" s="140">
        <f>A90-1</f>
        <v>1899</v>
      </c>
      <c r="B89" s="143">
        <f>'TableC4(m)'!B89+'TableC4(f)'!B89</f>
        <v>807.687</v>
      </c>
      <c r="C89" s="143">
        <f>'TableC4(m)'!C89+'TableC4(f)'!C89</f>
        <v>213.087</v>
      </c>
      <c r="D89" s="143">
        <f>'TableC4(m)'!D89+'TableC4(f)'!D89</f>
        <v>32.862</v>
      </c>
      <c r="E89" s="143">
        <f>'TableC4(m)'!E89+'TableC4(f)'!E89</f>
        <v>43.072</v>
      </c>
      <c r="F89" s="143">
        <f>'TableC4(m)'!F89+'TableC4(f)'!F89</f>
        <v>48.05</v>
      </c>
      <c r="G89" s="143">
        <f>'TableC4(m)'!G89+'TableC4(f)'!G89</f>
        <v>55.927</v>
      </c>
      <c r="H89" s="143">
        <f>'TableC4(m)'!H89+'TableC4(f)'!H89</f>
        <v>77.974</v>
      </c>
      <c r="I89" s="143">
        <f>'TableC4(m)'!I89+'TableC4(f)'!I89</f>
        <v>110.588</v>
      </c>
      <c r="J89" s="143">
        <f>'TableC4(m)'!J89+'TableC4(f)'!J89</f>
        <v>156.66899999999998</v>
      </c>
      <c r="K89" s="218">
        <f>'TableC4(m)'!K89+'TableC4(f)'!K89</f>
        <v>69.458</v>
      </c>
      <c r="L89" s="3"/>
      <c r="M89" s="3"/>
      <c r="N89" s="3"/>
      <c r="O89" s="3"/>
    </row>
    <row r="90" spans="1:15" ht="15.75">
      <c r="A90" s="45">
        <v>1900</v>
      </c>
      <c r="B90" s="123">
        <f>'TableC4(m)'!B90+'TableC4(f)'!B90</f>
        <v>801.625</v>
      </c>
      <c r="C90" s="123">
        <f>'TableC4(m)'!C90+'TableC4(f)'!C90</f>
        <v>209.176</v>
      </c>
      <c r="D90" s="123">
        <f>'TableC4(m)'!D90+'TableC4(f)'!D90</f>
        <v>32.866</v>
      </c>
      <c r="E90" s="123">
        <f>'TableC4(m)'!E90+'TableC4(f)'!E90</f>
        <v>44.025999999999996</v>
      </c>
      <c r="F90" s="123">
        <f>'TableC4(m)'!F90+'TableC4(f)'!F90</f>
        <v>46.563</v>
      </c>
      <c r="G90" s="123">
        <f>'TableC4(m)'!G90+'TableC4(f)'!G90</f>
        <v>55.655</v>
      </c>
      <c r="H90" s="123">
        <f>'TableC4(m)'!H90+'TableC4(f)'!H90</f>
        <v>78.179</v>
      </c>
      <c r="I90" s="123">
        <f>'TableC4(m)'!I90+'TableC4(f)'!I90</f>
        <v>107.126</v>
      </c>
      <c r="J90" s="123">
        <f>'TableC4(m)'!J90+'TableC4(f)'!J90</f>
        <v>154.354</v>
      </c>
      <c r="K90" s="61">
        <f>'TableC4(m)'!K90+'TableC4(f)'!K90</f>
        <v>73.68</v>
      </c>
      <c r="L90" s="6"/>
      <c r="M90" s="6"/>
      <c r="N90" s="6"/>
      <c r="O90" s="6"/>
    </row>
    <row r="91" spans="1:15" ht="15.75">
      <c r="A91" s="45">
        <v>1901</v>
      </c>
      <c r="B91" s="123">
        <f>'TableC4(m)'!B91+'TableC4(f)'!B91</f>
        <v>790.6519999999999</v>
      </c>
      <c r="C91" s="123">
        <f>'TableC4(m)'!C91+'TableC4(f)'!C91</f>
        <v>190.628</v>
      </c>
      <c r="D91" s="123">
        <f>'TableC4(m)'!D91+'TableC4(f)'!D91</f>
        <v>28.256</v>
      </c>
      <c r="E91" s="123">
        <f>'TableC4(m)'!E91+'TableC4(f)'!E91</f>
        <v>46.701</v>
      </c>
      <c r="F91" s="123">
        <f>'TableC4(m)'!F91+'TableC4(f)'!F91</f>
        <v>48.522</v>
      </c>
      <c r="G91" s="123">
        <f>'TableC4(m)'!G91+'TableC4(f)'!G91</f>
        <v>56.846000000000004</v>
      </c>
      <c r="H91" s="123">
        <f>'TableC4(m)'!H91+'TableC4(f)'!H91</f>
        <v>79.291</v>
      </c>
      <c r="I91" s="123">
        <f>'TableC4(m)'!I91+'TableC4(f)'!I91</f>
        <v>119.774</v>
      </c>
      <c r="J91" s="123">
        <f>'TableC4(m)'!J91+'TableC4(f)'!J91</f>
        <v>145.839</v>
      </c>
      <c r="K91" s="61">
        <f>'TableC4(m)'!K91+'TableC4(f)'!K91</f>
        <v>74.795</v>
      </c>
      <c r="L91" s="6"/>
      <c r="M91" s="6"/>
      <c r="N91" s="6"/>
      <c r="O91" s="6"/>
    </row>
    <row r="92" spans="1:15" ht="15.75">
      <c r="A92" s="45">
        <v>1902</v>
      </c>
      <c r="B92" s="123">
        <f>'TableC4(m)'!B92+'TableC4(f)'!B92</f>
        <v>766.9630000000001</v>
      </c>
      <c r="C92" s="123">
        <f>'TableC4(m)'!C92+'TableC4(f)'!C92</f>
        <v>181.72199999999998</v>
      </c>
      <c r="D92" s="123">
        <f>'TableC4(m)'!D92+'TableC4(f)'!D92</f>
        <v>27.457</v>
      </c>
      <c r="E92" s="123">
        <f>'TableC4(m)'!E92+'TableC4(f)'!E92</f>
        <v>45.947</v>
      </c>
      <c r="F92" s="123">
        <f>'TableC4(m)'!F92+'TableC4(f)'!F92</f>
        <v>47.028000000000006</v>
      </c>
      <c r="G92" s="123">
        <f>'TableC4(m)'!G92+'TableC4(f)'!G92</f>
        <v>55.685</v>
      </c>
      <c r="H92" s="123">
        <f>'TableC4(m)'!H92+'TableC4(f)'!H92</f>
        <v>76.886</v>
      </c>
      <c r="I92" s="123">
        <f>'TableC4(m)'!I92+'TableC4(f)'!I92</f>
        <v>116.77000000000001</v>
      </c>
      <c r="J92" s="123">
        <f>'TableC4(m)'!J92+'TableC4(f)'!J92</f>
        <v>142.413</v>
      </c>
      <c r="K92" s="61">
        <f>'TableC4(m)'!K92+'TableC4(f)'!K92</f>
        <v>73.055</v>
      </c>
      <c r="L92" s="6"/>
      <c r="M92" s="6"/>
      <c r="N92" s="6"/>
      <c r="O92" s="6"/>
    </row>
    <row r="93" spans="1:15" ht="15.75">
      <c r="A93" s="45">
        <v>1903</v>
      </c>
      <c r="B93" s="123">
        <f>'TableC4(m)'!B93+'TableC4(f)'!B93</f>
        <v>758.959</v>
      </c>
      <c r="C93" s="123">
        <f>'TableC4(m)'!C93+'TableC4(f)'!C93</f>
        <v>178.32</v>
      </c>
      <c r="D93" s="123">
        <f>'TableC4(m)'!D93+'TableC4(f)'!D93</f>
        <v>26.865000000000002</v>
      </c>
      <c r="E93" s="123">
        <f>'TableC4(m)'!E93+'TableC4(f)'!E93</f>
        <v>45.17</v>
      </c>
      <c r="F93" s="123">
        <f>'TableC4(m)'!F93+'TableC4(f)'!F93</f>
        <v>45.809</v>
      </c>
      <c r="G93" s="123">
        <f>'TableC4(m)'!G93+'TableC4(f)'!G93</f>
        <v>53.537</v>
      </c>
      <c r="H93" s="123">
        <f>'TableC4(m)'!H93+'TableC4(f)'!H93</f>
        <v>74.269</v>
      </c>
      <c r="I93" s="123">
        <f>'TableC4(m)'!I93+'TableC4(f)'!I93</f>
        <v>116.62899999999999</v>
      </c>
      <c r="J93" s="123">
        <f>'TableC4(m)'!J93+'TableC4(f)'!J93</f>
        <v>142.985</v>
      </c>
      <c r="K93" s="61">
        <f>'TableC4(m)'!K93+'TableC4(f)'!K93</f>
        <v>75.375</v>
      </c>
      <c r="L93" s="6"/>
      <c r="M93" s="6"/>
      <c r="N93" s="6"/>
      <c r="O93" s="6"/>
    </row>
    <row r="94" spans="1:15" ht="15.75">
      <c r="A94" s="45">
        <v>1904</v>
      </c>
      <c r="B94" s="123">
        <f>'TableC4(m)'!B94+'TableC4(f)'!B94</f>
        <v>766.5319999999999</v>
      </c>
      <c r="C94" s="123">
        <f>'TableC4(m)'!C94+'TableC4(f)'!C94</f>
        <v>181.269</v>
      </c>
      <c r="D94" s="123">
        <f>'TableC4(m)'!D94+'TableC4(f)'!D94</f>
        <v>26.991</v>
      </c>
      <c r="E94" s="123">
        <f>'TableC4(m)'!E94+'TableC4(f)'!E94</f>
        <v>44.919</v>
      </c>
      <c r="F94" s="123">
        <f>'TableC4(m)'!F94+'TableC4(f)'!F94</f>
        <v>45.333</v>
      </c>
      <c r="G94" s="123">
        <f>'TableC4(m)'!G94+'TableC4(f)'!G94</f>
        <v>53.522000000000006</v>
      </c>
      <c r="H94" s="123">
        <f>'TableC4(m)'!H94+'TableC4(f)'!H94</f>
        <v>74.554</v>
      </c>
      <c r="I94" s="123">
        <f>'TableC4(m)'!I94+'TableC4(f)'!I94</f>
        <v>117.849</v>
      </c>
      <c r="J94" s="123">
        <f>'TableC4(m)'!J94+'TableC4(f)'!J94</f>
        <v>145.001</v>
      </c>
      <c r="K94" s="61">
        <f>'TableC4(m)'!K94+'TableC4(f)'!K94</f>
        <v>77.094</v>
      </c>
      <c r="L94" s="6"/>
      <c r="M94" s="6"/>
      <c r="N94" s="6"/>
      <c r="O94" s="6"/>
    </row>
    <row r="95" spans="1:15" ht="15.75">
      <c r="A95" s="45">
        <v>1905</v>
      </c>
      <c r="B95" s="123">
        <f>'TableC4(m)'!B95+'TableC4(f)'!B95</f>
        <v>775.384</v>
      </c>
      <c r="C95" s="123">
        <f>'TableC4(m)'!C95+'TableC4(f)'!C95</f>
        <v>170.308</v>
      </c>
      <c r="D95" s="123">
        <f>'TableC4(m)'!D95+'TableC4(f)'!D95</f>
        <v>26.613999999999997</v>
      </c>
      <c r="E95" s="123">
        <f>'TableC4(m)'!E95+'TableC4(f)'!E95</f>
        <v>44.813</v>
      </c>
      <c r="F95" s="123">
        <f>'TableC4(m)'!F95+'TableC4(f)'!F95</f>
        <v>47.027</v>
      </c>
      <c r="G95" s="123">
        <f>'TableC4(m)'!G95+'TableC4(f)'!G95</f>
        <v>57.971000000000004</v>
      </c>
      <c r="H95" s="123">
        <f>'TableC4(m)'!H95+'TableC4(f)'!H95</f>
        <v>78.655</v>
      </c>
      <c r="I95" s="123">
        <f>'TableC4(m)'!I95+'TableC4(f)'!I95</f>
        <v>123.737</v>
      </c>
      <c r="J95" s="123">
        <f>'TableC4(m)'!J95+'TableC4(f)'!J95</f>
        <v>147.66899999999998</v>
      </c>
      <c r="K95" s="61">
        <f>'TableC4(m)'!K95+'TableC4(f)'!K95</f>
        <v>78.59</v>
      </c>
      <c r="L95" s="6"/>
      <c r="M95" s="6"/>
      <c r="N95" s="6"/>
      <c r="O95" s="6"/>
    </row>
    <row r="96" spans="1:15" ht="15.75">
      <c r="A96" s="45">
        <v>1906</v>
      </c>
      <c r="B96" s="123">
        <f>'TableC4(m)'!B96+'TableC4(f)'!B96</f>
        <v>785.325</v>
      </c>
      <c r="C96" s="123">
        <f>'TableC4(m)'!C96+'TableC4(f)'!C96</f>
        <v>178.69299999999998</v>
      </c>
      <c r="D96" s="123">
        <f>'TableC4(m)'!D96+'TableC4(f)'!D96</f>
        <v>26.926000000000002</v>
      </c>
      <c r="E96" s="123">
        <f>'TableC4(m)'!E96+'TableC4(f)'!E96</f>
        <v>44.811</v>
      </c>
      <c r="F96" s="123">
        <f>'TableC4(m)'!F96+'TableC4(f)'!F96</f>
        <v>47.64</v>
      </c>
      <c r="G96" s="123">
        <f>'TableC4(m)'!G96+'TableC4(f)'!G96</f>
        <v>59.108000000000004</v>
      </c>
      <c r="H96" s="123">
        <f>'TableC4(m)'!H96+'TableC4(f)'!H96</f>
        <v>78.544</v>
      </c>
      <c r="I96" s="123">
        <f>'TableC4(m)'!I96+'TableC4(f)'!I96</f>
        <v>123.842</v>
      </c>
      <c r="J96" s="123">
        <f>'TableC4(m)'!J96+'TableC4(f)'!J96</f>
        <v>147.71499999999997</v>
      </c>
      <c r="K96" s="61">
        <f>'TableC4(m)'!K96+'TableC4(f)'!K96</f>
        <v>78.04599999999999</v>
      </c>
      <c r="L96" s="6"/>
      <c r="M96" s="6"/>
      <c r="N96" s="6"/>
      <c r="O96" s="6"/>
    </row>
    <row r="97" spans="1:15" ht="15.75">
      <c r="A97" s="45">
        <v>1907</v>
      </c>
      <c r="B97" s="123">
        <f>'TableC4(m)'!B97+'TableC4(f)'!B97</f>
        <v>796.802</v>
      </c>
      <c r="C97" s="123">
        <f>'TableC4(m)'!C97+'TableC4(f)'!C97</f>
        <v>159.988</v>
      </c>
      <c r="D97" s="123">
        <f>'TableC4(m)'!D97+'TableC4(f)'!D97</f>
        <v>26.455</v>
      </c>
      <c r="E97" s="123">
        <f>'TableC4(m)'!E97+'TableC4(f)'!E97</f>
        <v>45.623000000000005</v>
      </c>
      <c r="F97" s="123">
        <f>'TableC4(m)'!F97+'TableC4(f)'!F97</f>
        <v>50.071</v>
      </c>
      <c r="G97" s="123">
        <f>'TableC4(m)'!G97+'TableC4(f)'!G97</f>
        <v>62.72</v>
      </c>
      <c r="H97" s="123">
        <f>'TableC4(m)'!H97+'TableC4(f)'!H97</f>
        <v>82.72800000000001</v>
      </c>
      <c r="I97" s="123">
        <f>'TableC4(m)'!I97+'TableC4(f)'!I97</f>
        <v>130.91</v>
      </c>
      <c r="J97" s="123">
        <f>'TableC4(m)'!J97+'TableC4(f)'!J97</f>
        <v>157.89499999999998</v>
      </c>
      <c r="K97" s="61">
        <f>'TableC4(m)'!K97+'TableC4(f)'!K97</f>
        <v>80.412</v>
      </c>
      <c r="L97" s="6"/>
      <c r="M97" s="6"/>
      <c r="N97" s="6"/>
      <c r="O97" s="6"/>
    </row>
    <row r="98" spans="1:15" ht="15.75">
      <c r="A98" s="45">
        <v>1908</v>
      </c>
      <c r="B98" s="123">
        <f>'TableC4(m)'!B98+'TableC4(f)'!B98</f>
        <v>749.2950000000001</v>
      </c>
      <c r="C98" s="123">
        <f>'TableC4(m)'!C98+'TableC4(f)'!C98</f>
        <v>156.058</v>
      </c>
      <c r="D98" s="123">
        <f>'TableC4(m)'!D98+'TableC4(f)'!D98</f>
        <v>25.012</v>
      </c>
      <c r="E98" s="123">
        <f>'TableC4(m)'!E98+'TableC4(f)'!E98</f>
        <v>43.325</v>
      </c>
      <c r="F98" s="123">
        <f>'TableC4(m)'!F98+'TableC4(f)'!F98</f>
        <v>47.097</v>
      </c>
      <c r="G98" s="123">
        <f>'TableC4(m)'!G98+'TableC4(f)'!G98</f>
        <v>58.729</v>
      </c>
      <c r="H98" s="123">
        <f>'TableC4(m)'!H98+'TableC4(f)'!H98</f>
        <v>79.13</v>
      </c>
      <c r="I98" s="123">
        <f>'TableC4(m)'!I98+'TableC4(f)'!I98</f>
        <v>121.341</v>
      </c>
      <c r="J98" s="123">
        <f>'TableC4(m)'!J98+'TableC4(f)'!J98</f>
        <v>144.976</v>
      </c>
      <c r="K98" s="61">
        <f>'TableC4(m)'!K98+'TableC4(f)'!K98</f>
        <v>73.627</v>
      </c>
      <c r="L98" s="6"/>
      <c r="M98" s="6"/>
      <c r="N98" s="6"/>
      <c r="O98" s="6"/>
    </row>
    <row r="99" spans="1:15" ht="15.75">
      <c r="A99" s="45">
        <v>1909</v>
      </c>
      <c r="B99" s="123">
        <f>'TableC4(m)'!B99+'TableC4(f)'!B99</f>
        <v>759.914</v>
      </c>
      <c r="C99" s="123">
        <f>'TableC4(m)'!C99+'TableC4(f)'!C99</f>
        <v>143.59199999999998</v>
      </c>
      <c r="D99" s="123">
        <f>'TableC4(m)'!D99+'TableC4(f)'!D99</f>
        <v>24.006</v>
      </c>
      <c r="E99" s="123">
        <f>'TableC4(m)'!E99+'TableC4(f)'!E99</f>
        <v>41.968</v>
      </c>
      <c r="F99" s="123">
        <f>'TableC4(m)'!F99+'TableC4(f)'!F99</f>
        <v>47.263999999999996</v>
      </c>
      <c r="G99" s="123">
        <f>'TableC4(m)'!G99+'TableC4(f)'!G99</f>
        <v>59.286</v>
      </c>
      <c r="H99" s="123">
        <f>'TableC4(m)'!H99+'TableC4(f)'!H99</f>
        <v>81.203</v>
      </c>
      <c r="I99" s="123">
        <f>'TableC4(m)'!I99+'TableC4(f)'!I99</f>
        <v>128.411</v>
      </c>
      <c r="J99" s="123">
        <f>'TableC4(m)'!J99+'TableC4(f)'!J99</f>
        <v>154.485</v>
      </c>
      <c r="K99" s="61">
        <f>'TableC4(m)'!K99+'TableC4(f)'!K99</f>
        <v>79.699</v>
      </c>
      <c r="L99" s="6"/>
      <c r="M99" s="6"/>
      <c r="N99" s="6"/>
      <c r="O99" s="6"/>
    </row>
    <row r="100" spans="1:15" ht="15.75">
      <c r="A100" s="147">
        <v>1910</v>
      </c>
      <c r="B100" s="136">
        <f>'TableC4(m)'!B100+'TableC4(f)'!B100</f>
        <v>707.9190000000001</v>
      </c>
      <c r="C100" s="136">
        <f>'TableC4(m)'!C100+'TableC4(f)'!C100</f>
        <v>136.899</v>
      </c>
      <c r="D100" s="136">
        <f>'TableC4(m)'!D100+'TableC4(f)'!D100</f>
        <v>23.326</v>
      </c>
      <c r="E100" s="136">
        <f>'TableC4(m)'!E100+'TableC4(f)'!E100</f>
        <v>40.04600000000001</v>
      </c>
      <c r="F100" s="136">
        <f>'TableC4(m)'!F100+'TableC4(f)'!F100</f>
        <v>45.031000000000006</v>
      </c>
      <c r="G100" s="136">
        <f>'TableC4(m)'!G100+'TableC4(f)'!G100</f>
        <v>55.652</v>
      </c>
      <c r="H100" s="136">
        <f>'TableC4(m)'!H100+'TableC4(f)'!H100</f>
        <v>75.299</v>
      </c>
      <c r="I100" s="136">
        <f>'TableC4(m)'!I100+'TableC4(f)'!I100</f>
        <v>117.25200000000001</v>
      </c>
      <c r="J100" s="136">
        <f>'TableC4(m)'!J100+'TableC4(f)'!J100</f>
        <v>141.246</v>
      </c>
      <c r="K100" s="217">
        <f>'TableC4(m)'!K100+'TableC4(f)'!K100</f>
        <v>73.168</v>
      </c>
      <c r="L100" s="6"/>
      <c r="M100" s="6"/>
      <c r="N100" s="6"/>
      <c r="O100" s="6"/>
    </row>
    <row r="101" spans="1:15" ht="15.75">
      <c r="A101" s="45">
        <v>1911</v>
      </c>
      <c r="B101" s="123">
        <f>'TableC4(m)'!B101+'TableC4(f)'!B101</f>
        <v>780.114</v>
      </c>
      <c r="C101" s="123">
        <f>'TableC4(m)'!C101+'TableC4(f)'!C101</f>
        <v>173.913</v>
      </c>
      <c r="D101" s="123">
        <f>'TableC4(m)'!D101+'TableC4(f)'!D101</f>
        <v>24.951999999999998</v>
      </c>
      <c r="E101" s="123">
        <f>'TableC4(m)'!E101+'TableC4(f)'!E101</f>
        <v>41.956</v>
      </c>
      <c r="F101" s="123">
        <f>'TableC4(m)'!F101+'TableC4(f)'!F101</f>
        <v>46.396</v>
      </c>
      <c r="G101" s="123">
        <f>'TableC4(m)'!G101+'TableC4(f)'!G101</f>
        <v>56.068</v>
      </c>
      <c r="H101" s="123">
        <f>'TableC4(m)'!H101+'TableC4(f)'!H101</f>
        <v>77.78</v>
      </c>
      <c r="I101" s="123">
        <f>'TableC4(m)'!I101+'TableC4(f)'!I101</f>
        <v>122.961</v>
      </c>
      <c r="J101" s="123">
        <f>'TableC4(m)'!J101+'TableC4(f)'!J101</f>
        <v>153.502</v>
      </c>
      <c r="K101" s="61">
        <f>'TableC4(m)'!K101+'TableC4(f)'!K101</f>
        <v>82.586</v>
      </c>
      <c r="L101" s="6"/>
      <c r="M101" s="6"/>
      <c r="N101" s="6"/>
      <c r="O101" s="6"/>
    </row>
    <row r="102" spans="1:15" ht="15.75">
      <c r="A102" s="45">
        <v>1912</v>
      </c>
      <c r="B102" s="123">
        <f>'TableC4(m)'!B102+'TableC4(f)'!B102</f>
        <v>697.1389999999999</v>
      </c>
      <c r="C102" s="123">
        <f>'TableC4(m)'!C102+'TableC4(f)'!C102</f>
        <v>129.03</v>
      </c>
      <c r="D102" s="123">
        <f>'TableC4(m)'!D102+'TableC4(f)'!D102</f>
        <v>23.024</v>
      </c>
      <c r="E102" s="123">
        <f>'TableC4(m)'!E102+'TableC4(f)'!E102</f>
        <v>39.786</v>
      </c>
      <c r="F102" s="123">
        <f>'TableC4(m)'!F102+'TableC4(f)'!F102</f>
        <v>46.479</v>
      </c>
      <c r="G102" s="123">
        <f>'TableC4(m)'!G102+'TableC4(f)'!G102</f>
        <v>55.30800000000001</v>
      </c>
      <c r="H102" s="123">
        <f>'TableC4(m)'!H102+'TableC4(f)'!H102</f>
        <v>76.213</v>
      </c>
      <c r="I102" s="123">
        <f>'TableC4(m)'!I102+'TableC4(f)'!I102</f>
        <v>116.40899999999999</v>
      </c>
      <c r="J102" s="123">
        <f>'TableC4(m)'!J102+'TableC4(f)'!J102</f>
        <v>139.631</v>
      </c>
      <c r="K102" s="61">
        <f>'TableC4(m)'!K102+'TableC4(f)'!K102</f>
        <v>71.259</v>
      </c>
      <c r="L102" s="6"/>
      <c r="M102" s="6"/>
      <c r="N102" s="6"/>
      <c r="O102" s="6"/>
    </row>
    <row r="103" spans="1:15" ht="15.75">
      <c r="A103" s="45">
        <v>1913</v>
      </c>
      <c r="B103" s="123">
        <f>'TableC4(m)'!B103+'TableC4(f)'!B103</f>
        <v>706.983</v>
      </c>
      <c r="C103" s="123">
        <f>'TableC4(m)'!C103+'TableC4(f)'!C103</f>
        <v>134.046</v>
      </c>
      <c r="D103" s="123">
        <f>'TableC4(m)'!D103+'TableC4(f)'!D103</f>
        <v>23.721</v>
      </c>
      <c r="E103" s="123">
        <f>'TableC4(m)'!E103+'TableC4(f)'!E103</f>
        <v>39.366</v>
      </c>
      <c r="F103" s="123">
        <f>'TableC4(m)'!F103+'TableC4(f)'!F103</f>
        <v>45.629999999999995</v>
      </c>
      <c r="G103" s="123">
        <f>'TableC4(m)'!G103+'TableC4(f)'!G103</f>
        <v>54.769999999999996</v>
      </c>
      <c r="H103" s="123">
        <f>'TableC4(m)'!H103+'TableC4(f)'!H103</f>
        <v>75.17699999999999</v>
      </c>
      <c r="I103" s="123">
        <f>'TableC4(m)'!I103+'TableC4(f)'!I103</f>
        <v>116.903</v>
      </c>
      <c r="J103" s="123">
        <f>'TableC4(m)'!J103+'TableC4(f)'!J103</f>
        <v>143.003</v>
      </c>
      <c r="K103" s="61">
        <f>'TableC4(m)'!K103+'TableC4(f)'!K103</f>
        <v>74.367</v>
      </c>
      <c r="L103" s="6"/>
      <c r="M103" s="6"/>
      <c r="N103" s="6"/>
      <c r="O103" s="6"/>
    </row>
    <row r="104" spans="1:15" ht="15.75">
      <c r="A104" s="45">
        <v>1914</v>
      </c>
      <c r="B104" s="123">
        <f>'TableC4(m)'!B104+'TableC4(f)'!B104</f>
        <v>915.4949999999999</v>
      </c>
      <c r="C104" s="123">
        <f>'TableC4(m)'!C104+'TableC4(f)'!C104</f>
        <v>103.524</v>
      </c>
      <c r="D104" s="123">
        <f>'TableC4(m)'!D104+'TableC4(f)'!D104</f>
        <v>80.003</v>
      </c>
      <c r="E104" s="123">
        <f>'TableC4(m)'!E104+'TableC4(f)'!E104</f>
        <v>185.124</v>
      </c>
      <c r="F104" s="123">
        <f>'TableC4(m)'!F104+'TableC4(f)'!F104</f>
        <v>108.873</v>
      </c>
      <c r="G104" s="123">
        <f>'TableC4(m)'!G104+'TableC4(f)'!G104</f>
        <v>56.899</v>
      </c>
      <c r="H104" s="123">
        <f>'TableC4(m)'!H104+'TableC4(f)'!H104</f>
        <v>68.848</v>
      </c>
      <c r="I104" s="123">
        <f>'TableC4(m)'!I104+'TableC4(f)'!I104</f>
        <v>107.348</v>
      </c>
      <c r="J104" s="123">
        <f>'TableC4(m)'!J104+'TableC4(f)'!J104</f>
        <v>134.708</v>
      </c>
      <c r="K104" s="61">
        <f>'TableC4(m)'!K104+'TableC4(f)'!K104</f>
        <v>70.168</v>
      </c>
      <c r="L104" s="6"/>
      <c r="M104" s="6"/>
      <c r="N104" s="6"/>
      <c r="O104" s="6"/>
    </row>
    <row r="105" spans="1:15" ht="15.75">
      <c r="A105" s="45">
        <v>1915</v>
      </c>
      <c r="B105" s="123">
        <f>'TableC4(m)'!B105+'TableC4(f)'!B105</f>
        <v>951.6669999999999</v>
      </c>
      <c r="C105" s="123">
        <f>'TableC4(m)'!C105+'TableC4(f)'!C105</f>
        <v>101.14699999999999</v>
      </c>
      <c r="D105" s="123">
        <f>'TableC4(m)'!D105+'TableC4(f)'!D105</f>
        <v>63.084</v>
      </c>
      <c r="E105" s="123">
        <f>'TableC4(m)'!E105+'TableC4(f)'!E105</f>
        <v>208.373</v>
      </c>
      <c r="F105" s="123">
        <f>'TableC4(m)'!F105+'TableC4(f)'!F105</f>
        <v>131.34199999999998</v>
      </c>
      <c r="G105" s="123">
        <f>'TableC4(m)'!G105+'TableC4(f)'!G105</f>
        <v>65.501</v>
      </c>
      <c r="H105" s="123">
        <f>'TableC4(m)'!H105+'TableC4(f)'!H105</f>
        <v>71.196</v>
      </c>
      <c r="I105" s="123">
        <f>'TableC4(m)'!I105+'TableC4(f)'!I105</f>
        <v>108.28999999999999</v>
      </c>
      <c r="J105" s="123">
        <f>'TableC4(m)'!J105+'TableC4(f)'!J105</f>
        <v>135.118</v>
      </c>
      <c r="K105" s="61">
        <f>'TableC4(m)'!K105+'TableC4(f)'!K105</f>
        <v>67.616</v>
      </c>
      <c r="L105" s="6"/>
      <c r="M105" s="6"/>
      <c r="N105" s="6"/>
      <c r="O105" s="6"/>
    </row>
    <row r="106" spans="1:15" ht="15.75">
      <c r="A106" s="45">
        <v>1916</v>
      </c>
      <c r="B106" s="123">
        <f>'TableC4(m)'!B106+'TableC4(f)'!B106</f>
        <v>811.7640000000001</v>
      </c>
      <c r="C106" s="123">
        <f>'TableC4(m)'!C106+'TableC4(f)'!C106</f>
        <v>78.66900000000001</v>
      </c>
      <c r="D106" s="123">
        <f>'TableC4(m)'!D106+'TableC4(f)'!D106</f>
        <v>45.981</v>
      </c>
      <c r="E106" s="123">
        <f>'TableC4(m)'!E106+'TableC4(f)'!E106</f>
        <v>151.323</v>
      </c>
      <c r="F106" s="123">
        <f>'TableC4(m)'!F106+'TableC4(f)'!F106</f>
        <v>102.58500000000001</v>
      </c>
      <c r="G106" s="123">
        <f>'TableC4(m)'!G106+'TableC4(f)'!G106</f>
        <v>57.94200000000001</v>
      </c>
      <c r="H106" s="123">
        <f>'TableC4(m)'!H106+'TableC4(f)'!H106</f>
        <v>68.673</v>
      </c>
      <c r="I106" s="123">
        <f>'TableC4(m)'!I106+'TableC4(f)'!I106</f>
        <v>104.537</v>
      </c>
      <c r="J106" s="123">
        <f>'TableC4(m)'!J106+'TableC4(f)'!J106</f>
        <v>133.24</v>
      </c>
      <c r="K106" s="61">
        <f>'TableC4(m)'!K106+'TableC4(f)'!K106</f>
        <v>68.814</v>
      </c>
      <c r="L106" s="6"/>
      <c r="M106" s="6"/>
      <c r="N106" s="6"/>
      <c r="O106" s="6"/>
    </row>
    <row r="107" spans="1:15" ht="15.75">
      <c r="A107" s="45">
        <v>1917</v>
      </c>
      <c r="B107" s="123">
        <f>'TableC4(m)'!B107+'TableC4(f)'!B107</f>
        <v>730.7769999999999</v>
      </c>
      <c r="C107" s="123">
        <f>'TableC4(m)'!C107+'TableC4(f)'!C107</f>
        <v>77.641</v>
      </c>
      <c r="D107" s="123">
        <f>'TableC4(m)'!D107+'TableC4(f)'!D107</f>
        <v>36.948</v>
      </c>
      <c r="E107" s="123">
        <f>'TableC4(m)'!E107+'TableC4(f)'!E107</f>
        <v>102.009</v>
      </c>
      <c r="F107" s="123">
        <f>'TableC4(m)'!F107+'TableC4(f)'!F107</f>
        <v>74.822</v>
      </c>
      <c r="G107" s="123">
        <f>'TableC4(m)'!G107+'TableC4(f)'!G107</f>
        <v>52.369</v>
      </c>
      <c r="H107" s="123">
        <f>'TableC4(m)'!H107+'TableC4(f)'!H107</f>
        <v>68.983</v>
      </c>
      <c r="I107" s="123">
        <f>'TableC4(m)'!I107+'TableC4(f)'!I107</f>
        <v>106.7</v>
      </c>
      <c r="J107" s="123">
        <f>'TableC4(m)'!J107+'TableC4(f)'!J107</f>
        <v>138.149</v>
      </c>
      <c r="K107" s="61">
        <f>'TableC4(m)'!K107+'TableC4(f)'!K107</f>
        <v>73.156</v>
      </c>
      <c r="L107" s="6"/>
      <c r="M107" s="6"/>
      <c r="N107" s="6"/>
      <c r="O107" s="6"/>
    </row>
    <row r="108" spans="1:15" ht="15.75">
      <c r="A108" s="45">
        <v>1918</v>
      </c>
      <c r="B108" s="123">
        <f>'TableC4(m)'!B108+'TableC4(f)'!B108</f>
        <v>934.143</v>
      </c>
      <c r="C108" s="123">
        <f>'TableC4(m)'!C108+'TableC4(f)'!C108</f>
        <v>105.126</v>
      </c>
      <c r="D108" s="123">
        <f>'TableC4(m)'!D108+'TableC4(f)'!D108</f>
        <v>56.222</v>
      </c>
      <c r="E108" s="123">
        <f>'TableC4(m)'!E108+'TableC4(f)'!E108</f>
        <v>166.50600000000003</v>
      </c>
      <c r="F108" s="123">
        <f>'TableC4(m)'!F108+'TableC4(f)'!F108</f>
        <v>130.671</v>
      </c>
      <c r="G108" s="123">
        <f>'TableC4(m)'!G108+'TableC4(f)'!G108</f>
        <v>78.582</v>
      </c>
      <c r="H108" s="123">
        <f>'TableC4(m)'!H108+'TableC4(f)'!H108</f>
        <v>81.941</v>
      </c>
      <c r="I108" s="123">
        <f>'TableC4(m)'!I108+'TableC4(f)'!I108</f>
        <v>112.78</v>
      </c>
      <c r="J108" s="123">
        <f>'TableC4(m)'!J108+'TableC4(f)'!J108</f>
        <v>135.05599999999998</v>
      </c>
      <c r="K108" s="61">
        <f>'TableC4(m)'!K108+'TableC4(f)'!K108</f>
        <v>67.259</v>
      </c>
      <c r="L108" s="6"/>
      <c r="M108" s="6"/>
      <c r="N108" s="6"/>
      <c r="O108" s="6"/>
    </row>
    <row r="109" spans="1:15" ht="15.75">
      <c r="A109" s="149">
        <v>1919</v>
      </c>
      <c r="B109" s="143">
        <f>'TableC4(m)'!B109+'TableC4(f)'!B109</f>
        <v>633.199</v>
      </c>
      <c r="C109" s="143">
        <f>'TableC4(m)'!C109+'TableC4(f)'!C109</f>
        <v>81.072</v>
      </c>
      <c r="D109" s="143">
        <f>'TableC4(m)'!D109+'TableC4(f)'!D109</f>
        <v>26.921999999999997</v>
      </c>
      <c r="E109" s="143">
        <f>'TableC4(m)'!E109+'TableC4(f)'!E109</f>
        <v>51.881</v>
      </c>
      <c r="F109" s="143">
        <f>'TableC4(m)'!F109+'TableC4(f)'!F109</f>
        <v>48.67</v>
      </c>
      <c r="G109" s="143">
        <f>'TableC4(m)'!G109+'TableC4(f)'!G109</f>
        <v>50.759</v>
      </c>
      <c r="H109" s="143">
        <f>'TableC4(m)'!H109+'TableC4(f)'!H109</f>
        <v>70.22399999999999</v>
      </c>
      <c r="I109" s="143">
        <f>'TableC4(m)'!I109+'TableC4(f)'!I109</f>
        <v>103.518</v>
      </c>
      <c r="J109" s="143">
        <f>'TableC4(m)'!J109+'TableC4(f)'!J109</f>
        <v>131.057</v>
      </c>
      <c r="K109" s="218">
        <f>'TableC4(m)'!K109+'TableC4(f)'!K109</f>
        <v>69.096</v>
      </c>
      <c r="L109" s="6"/>
      <c r="M109" s="6"/>
      <c r="N109" s="6"/>
      <c r="O109" s="6"/>
    </row>
    <row r="110" spans="1:15" ht="15.75">
      <c r="A110" s="45">
        <v>1920</v>
      </c>
      <c r="B110" s="123">
        <f>'TableC4(m)'!B110+'TableC4(f)'!B110</f>
        <v>677.51</v>
      </c>
      <c r="C110" s="123">
        <f>'TableC4(m)'!C110+'TableC4(f)'!C110</f>
        <v>119</v>
      </c>
      <c r="D110" s="123">
        <f>'TableC4(m)'!D110+'TableC4(f)'!D110</f>
        <v>26.085</v>
      </c>
      <c r="E110" s="123">
        <f>'TableC4(m)'!E110+'TableC4(f)'!E110</f>
        <v>38.454</v>
      </c>
      <c r="F110" s="123">
        <f>'TableC4(m)'!F110+'TableC4(f)'!F110</f>
        <v>39.97</v>
      </c>
      <c r="G110" s="123">
        <f>'TableC4(m)'!G110+'TableC4(f)'!G110</f>
        <v>51.287</v>
      </c>
      <c r="H110" s="123">
        <f>'TableC4(m)'!H110+'TableC4(f)'!H110</f>
        <v>75.78999999999999</v>
      </c>
      <c r="I110" s="123">
        <f>'TableC4(m)'!I110+'TableC4(f)'!I110</f>
        <v>112.16999999999999</v>
      </c>
      <c r="J110" s="123">
        <f>'TableC4(m)'!J110+'TableC4(f)'!J110</f>
        <v>140.93200000000002</v>
      </c>
      <c r="K110" s="61">
        <f>'TableC4(m)'!K110+'TableC4(f)'!K110</f>
        <v>73.822</v>
      </c>
      <c r="L110" s="6"/>
      <c r="M110" s="6"/>
      <c r="N110" s="6"/>
      <c r="O110" s="6"/>
    </row>
    <row r="111" spans="1:15" ht="15.75">
      <c r="A111" s="45">
        <v>1921</v>
      </c>
      <c r="B111" s="123">
        <f>'TableC4(m)'!B111+'TableC4(f)'!B111</f>
        <v>698.0310000000001</v>
      </c>
      <c r="C111" s="123">
        <f>'TableC4(m)'!C111+'TableC4(f)'!C111</f>
        <v>129.786</v>
      </c>
      <c r="D111" s="123">
        <f>'TableC4(m)'!D111+'TableC4(f)'!D111</f>
        <v>24.653</v>
      </c>
      <c r="E111" s="123">
        <f>'TableC4(m)'!E111+'TableC4(f)'!E111</f>
        <v>36.607</v>
      </c>
      <c r="F111" s="123">
        <f>'TableC4(m)'!F111+'TableC4(f)'!F111</f>
        <v>38.47</v>
      </c>
      <c r="G111" s="123">
        <f>'TableC4(m)'!G111+'TableC4(f)'!G111</f>
        <v>51.864000000000004</v>
      </c>
      <c r="H111" s="123">
        <f>'TableC4(m)'!H111+'TableC4(f)'!H111</f>
        <v>77.324</v>
      </c>
      <c r="I111" s="123">
        <f>'TableC4(m)'!I111+'TableC4(f)'!I111</f>
        <v>116.138</v>
      </c>
      <c r="J111" s="123">
        <f>'TableC4(m)'!J111+'TableC4(f)'!J111</f>
        <v>144.724</v>
      </c>
      <c r="K111" s="61">
        <f>'TableC4(m)'!K111+'TableC4(f)'!K111</f>
        <v>78.465</v>
      </c>
      <c r="L111" s="6"/>
      <c r="M111" s="6"/>
      <c r="N111" s="6"/>
      <c r="O111" s="6"/>
    </row>
    <row r="112" spans="1:15" ht="15.75">
      <c r="A112" s="45">
        <v>1922</v>
      </c>
      <c r="B112" s="123">
        <f>'TableC4(m)'!B112+'TableC4(f)'!B112</f>
        <v>692.231</v>
      </c>
      <c r="C112" s="123">
        <f>'TableC4(m)'!C112+'TableC4(f)'!C112</f>
        <v>97.515</v>
      </c>
      <c r="D112" s="123">
        <f>'TableC4(m)'!D112+'TableC4(f)'!D112</f>
        <v>22.164</v>
      </c>
      <c r="E112" s="123">
        <f>'TableC4(m)'!E112+'TableC4(f)'!E112</f>
        <v>36.346000000000004</v>
      </c>
      <c r="F112" s="123">
        <f>'TableC4(m)'!F112+'TableC4(f)'!F112</f>
        <v>38.275</v>
      </c>
      <c r="G112" s="123">
        <f>'TableC4(m)'!G112+'TableC4(f)'!G112</f>
        <v>54.528999999999996</v>
      </c>
      <c r="H112" s="123">
        <f>'TableC4(m)'!H112+'TableC4(f)'!H112</f>
        <v>79.052</v>
      </c>
      <c r="I112" s="123">
        <f>'TableC4(m)'!I112+'TableC4(f)'!I112</f>
        <v>121.554</v>
      </c>
      <c r="J112" s="123">
        <f>'TableC4(m)'!J112+'TableC4(f)'!J112</f>
        <v>157.334</v>
      </c>
      <c r="K112" s="61">
        <f>'TableC4(m)'!K112+'TableC4(f)'!K112</f>
        <v>85.462</v>
      </c>
      <c r="L112" s="6"/>
      <c r="M112" s="6"/>
      <c r="N112" s="6"/>
      <c r="O112" s="6"/>
    </row>
    <row r="113" spans="1:15" ht="15.75">
      <c r="A113" s="45">
        <v>1923</v>
      </c>
      <c r="B113" s="123">
        <f>'TableC4(m)'!B113+'TableC4(f)'!B113</f>
        <v>670.433</v>
      </c>
      <c r="C113" s="123">
        <f>'TableC4(m)'!C113+'TableC4(f)'!C113</f>
        <v>109.601</v>
      </c>
      <c r="D113" s="123">
        <f>'TableC4(m)'!D113+'TableC4(f)'!D113</f>
        <v>22.154</v>
      </c>
      <c r="E113" s="123">
        <f>'TableC4(m)'!E113+'TableC4(f)'!E113</f>
        <v>35.849000000000004</v>
      </c>
      <c r="F113" s="123">
        <f>'TableC4(m)'!F113+'TableC4(f)'!F113</f>
        <v>36.426</v>
      </c>
      <c r="G113" s="123">
        <f>'TableC4(m)'!G113+'TableC4(f)'!G113</f>
        <v>51.994</v>
      </c>
      <c r="H113" s="123">
        <f>'TableC4(m)'!H113+'TableC4(f)'!H113</f>
        <v>76.256</v>
      </c>
      <c r="I113" s="123">
        <f>'TableC4(m)'!I113+'TableC4(f)'!I113</f>
        <v>115.237</v>
      </c>
      <c r="J113" s="123">
        <f>'TableC4(m)'!J113+'TableC4(f)'!J113</f>
        <v>143.52499999999998</v>
      </c>
      <c r="K113" s="61">
        <f>'TableC4(m)'!K113+'TableC4(f)'!K113</f>
        <v>79.39099999999999</v>
      </c>
      <c r="L113" s="6"/>
      <c r="M113" s="6"/>
      <c r="N113" s="6"/>
      <c r="O113" s="6"/>
    </row>
    <row r="114" spans="1:15" ht="15.75">
      <c r="A114" s="45">
        <v>1924</v>
      </c>
      <c r="B114" s="123">
        <f>'TableC4(m)'!B114+'TableC4(f)'!B114</f>
        <v>683.247</v>
      </c>
      <c r="C114" s="123">
        <f>'TableC4(m)'!C114+'TableC4(f)'!C114</f>
        <v>96.648</v>
      </c>
      <c r="D114" s="123">
        <f>'TableC4(m)'!D114+'TableC4(f)'!D114</f>
        <v>22.041</v>
      </c>
      <c r="E114" s="123">
        <f>'TableC4(m)'!E114+'TableC4(f)'!E114</f>
        <v>37.197</v>
      </c>
      <c r="F114" s="123">
        <f>'TableC4(m)'!F114+'TableC4(f)'!F114</f>
        <v>37.293</v>
      </c>
      <c r="G114" s="123">
        <f>'TableC4(m)'!G114+'TableC4(f)'!G114</f>
        <v>54.138999999999996</v>
      </c>
      <c r="H114" s="123">
        <f>'TableC4(m)'!H114+'TableC4(f)'!H114</f>
        <v>79.29599999999999</v>
      </c>
      <c r="I114" s="123">
        <f>'TableC4(m)'!I114+'TableC4(f)'!I114</f>
        <v>121.16900000000001</v>
      </c>
      <c r="J114" s="123">
        <f>'TableC4(m)'!J114+'TableC4(f)'!J114</f>
        <v>151.637</v>
      </c>
      <c r="K114" s="61">
        <f>'TableC4(m)'!K114+'TableC4(f)'!K114</f>
        <v>83.827</v>
      </c>
      <c r="L114" s="6"/>
      <c r="M114" s="6"/>
      <c r="N114" s="6"/>
      <c r="O114" s="6"/>
    </row>
    <row r="115" spans="1:15" ht="15.75">
      <c r="A115" s="45">
        <v>1925</v>
      </c>
      <c r="B115" s="123">
        <f>'TableC4(m)'!B115+'TableC4(f)'!B115</f>
        <v>712.2570000000001</v>
      </c>
      <c r="C115" s="123">
        <f>'TableC4(m)'!C115+'TableC4(f)'!C115</f>
        <v>105.87899999999999</v>
      </c>
      <c r="D115" s="123">
        <f>'TableC4(m)'!D115+'TableC4(f)'!D115</f>
        <v>22.947</v>
      </c>
      <c r="E115" s="123">
        <f>'TableC4(m)'!E115+'TableC4(f)'!E115</f>
        <v>38.333</v>
      </c>
      <c r="F115" s="123">
        <f>'TableC4(m)'!F115+'TableC4(f)'!F115</f>
        <v>38.041</v>
      </c>
      <c r="G115" s="123">
        <f>'TableC4(m)'!G115+'TableC4(f)'!G115</f>
        <v>55.665</v>
      </c>
      <c r="H115" s="123">
        <f>'TableC4(m)'!H115+'TableC4(f)'!H115</f>
        <v>82.256</v>
      </c>
      <c r="I115" s="123">
        <f>'TableC4(m)'!I115+'TableC4(f)'!I115</f>
        <v>125.144</v>
      </c>
      <c r="J115" s="123">
        <f>'TableC4(m)'!J115+'TableC4(f)'!J115</f>
        <v>154.416</v>
      </c>
      <c r="K115" s="61">
        <f>'TableC4(m)'!K115+'TableC4(f)'!K115</f>
        <v>89.576</v>
      </c>
      <c r="L115" s="6"/>
      <c r="M115" s="6"/>
      <c r="N115" s="6"/>
      <c r="O115" s="6"/>
    </row>
    <row r="116" spans="1:15" ht="15.75">
      <c r="A116" s="45">
        <v>1926</v>
      </c>
      <c r="B116" s="123">
        <f>'TableC4(m)'!B116+'TableC4(f)'!B116</f>
        <v>716.989</v>
      </c>
      <c r="C116" s="123">
        <f>'TableC4(m)'!C116+'TableC4(f)'!C116</f>
        <v>113.015</v>
      </c>
      <c r="D116" s="123">
        <f>'TableC4(m)'!D116+'TableC4(f)'!D116</f>
        <v>22.838</v>
      </c>
      <c r="E116" s="123">
        <f>'TableC4(m)'!E116+'TableC4(f)'!E116</f>
        <v>39.4</v>
      </c>
      <c r="F116" s="123">
        <f>'TableC4(m)'!F116+'TableC4(f)'!F116</f>
        <v>38.007</v>
      </c>
      <c r="G116" s="123">
        <f>'TableC4(m)'!G116+'TableC4(f)'!G116</f>
        <v>55.106</v>
      </c>
      <c r="H116" s="123">
        <f>'TableC4(m)'!H116+'TableC4(f)'!H116</f>
        <v>81.485</v>
      </c>
      <c r="I116" s="123">
        <f>'TableC4(m)'!I116+'TableC4(f)'!I116</f>
        <v>125.447</v>
      </c>
      <c r="J116" s="123">
        <f>'TableC4(m)'!J116+'TableC4(f)'!J116</f>
        <v>152.799</v>
      </c>
      <c r="K116" s="61">
        <f>'TableC4(m)'!K116+'TableC4(f)'!K116</f>
        <v>88.892</v>
      </c>
      <c r="L116" s="6"/>
      <c r="M116" s="6"/>
      <c r="N116" s="6"/>
      <c r="O116" s="6"/>
    </row>
    <row r="117" spans="1:15" ht="15.75">
      <c r="A117" s="45">
        <v>1927</v>
      </c>
      <c r="B117" s="123">
        <f>'TableC4(m)'!B117+'TableC4(f)'!B117</f>
        <v>679.816</v>
      </c>
      <c r="C117" s="123">
        <f>'TableC4(m)'!C117+'TableC4(f)'!C117</f>
        <v>98.19800000000001</v>
      </c>
      <c r="D117" s="123">
        <f>'TableC4(m)'!D117+'TableC4(f)'!D117</f>
        <v>20.594</v>
      </c>
      <c r="E117" s="123">
        <f>'TableC4(m)'!E117+'TableC4(f)'!E117</f>
        <v>37.664</v>
      </c>
      <c r="F117" s="123">
        <f>'TableC4(m)'!F117+'TableC4(f)'!F117</f>
        <v>35.784</v>
      </c>
      <c r="G117" s="123">
        <f>'TableC4(m)'!G117+'TableC4(f)'!G117</f>
        <v>49.754999999999995</v>
      </c>
      <c r="H117" s="123">
        <f>'TableC4(m)'!H117+'TableC4(f)'!H117</f>
        <v>76.554</v>
      </c>
      <c r="I117" s="123">
        <f>'TableC4(m)'!I117+'TableC4(f)'!I117</f>
        <v>120.63499999999999</v>
      </c>
      <c r="J117" s="123">
        <f>'TableC4(m)'!J117+'TableC4(f)'!J117</f>
        <v>151.164</v>
      </c>
      <c r="K117" s="61">
        <f>'TableC4(m)'!K117+'TableC4(f)'!K117</f>
        <v>89.46799999999999</v>
      </c>
      <c r="L117" s="6"/>
      <c r="M117" s="6"/>
      <c r="N117" s="6"/>
      <c r="O117" s="6"/>
    </row>
    <row r="118" spans="1:15" ht="15.75">
      <c r="A118" s="45">
        <v>1928</v>
      </c>
      <c r="B118" s="123">
        <f>'TableC4(m)'!B118+'TableC4(f)'!B118</f>
        <v>678.276</v>
      </c>
      <c r="C118" s="123">
        <f>'TableC4(m)'!C118+'TableC4(f)'!C118</f>
        <v>105.744</v>
      </c>
      <c r="D118" s="123">
        <f>'TableC4(m)'!D118+'TableC4(f)'!D118</f>
        <v>19.917</v>
      </c>
      <c r="E118" s="123">
        <f>'TableC4(m)'!E118+'TableC4(f)'!E118</f>
        <v>37.175</v>
      </c>
      <c r="F118" s="123">
        <f>'TableC4(m)'!F118+'TableC4(f)'!F118</f>
        <v>35.138999999999996</v>
      </c>
      <c r="G118" s="123">
        <f>'TableC4(m)'!G118+'TableC4(f)'!G118</f>
        <v>48.623999999999995</v>
      </c>
      <c r="H118" s="123">
        <f>'TableC4(m)'!H118+'TableC4(f)'!H118</f>
        <v>77.006</v>
      </c>
      <c r="I118" s="123">
        <f>'TableC4(m)'!I118+'TableC4(f)'!I118</f>
        <v>122.161</v>
      </c>
      <c r="J118" s="123">
        <f>'TableC4(m)'!J118+'TableC4(f)'!J118</f>
        <v>147.64100000000002</v>
      </c>
      <c r="K118" s="61">
        <f>'TableC4(m)'!K118+'TableC4(f)'!K118</f>
        <v>84.869</v>
      </c>
      <c r="L118" s="6"/>
      <c r="M118" s="6"/>
      <c r="N118" s="6"/>
      <c r="O118" s="6"/>
    </row>
    <row r="119" spans="1:15" ht="15.75">
      <c r="A119" s="45">
        <v>1929</v>
      </c>
      <c r="B119" s="123">
        <f>'TableC4(m)'!B119+'TableC4(f)'!B119</f>
        <v>742.731</v>
      </c>
      <c r="C119" s="123">
        <f>'TableC4(m)'!C119+'TableC4(f)'!C119</f>
        <v>108.20400000000001</v>
      </c>
      <c r="D119" s="123">
        <f>'TableC4(m)'!D119+'TableC4(f)'!D119</f>
        <v>19.214</v>
      </c>
      <c r="E119" s="123">
        <f>'TableC4(m)'!E119+'TableC4(f)'!E119</f>
        <v>38.759</v>
      </c>
      <c r="F119" s="123">
        <f>'TableC4(m)'!F119+'TableC4(f)'!F119</f>
        <v>38.016999999999996</v>
      </c>
      <c r="G119" s="123">
        <f>'TableC4(m)'!G119+'TableC4(f)'!G119</f>
        <v>53.256</v>
      </c>
      <c r="H119" s="123">
        <f>'TableC4(m)'!H119+'TableC4(f)'!H119</f>
        <v>84.56</v>
      </c>
      <c r="I119" s="123">
        <f>'TableC4(m)'!I119+'TableC4(f)'!I119</f>
        <v>134.704</v>
      </c>
      <c r="J119" s="123">
        <f>'TableC4(m)'!J119+'TableC4(f)'!J119</f>
        <v>168.09</v>
      </c>
      <c r="K119" s="61">
        <f>'TableC4(m)'!K119+'TableC4(f)'!K119</f>
        <v>97.92699999999999</v>
      </c>
      <c r="L119" s="6"/>
      <c r="M119" s="6"/>
      <c r="N119" s="6"/>
      <c r="O119" s="6"/>
    </row>
    <row r="120" spans="1:15" ht="15.75">
      <c r="A120" s="147">
        <v>1930</v>
      </c>
      <c r="B120" s="136">
        <f>'TableC4(m)'!B120+'TableC4(f)'!B120</f>
        <v>652.951</v>
      </c>
      <c r="C120" s="136">
        <f>'TableC4(m)'!C120+'TableC4(f)'!C120</f>
        <v>91.643</v>
      </c>
      <c r="D120" s="136">
        <f>'TableC4(m)'!D120+'TableC4(f)'!D120</f>
        <v>16.592</v>
      </c>
      <c r="E120" s="136">
        <f>'TableC4(m)'!E120+'TableC4(f)'!E120</f>
        <v>35.905</v>
      </c>
      <c r="F120" s="136">
        <f>'TableC4(m)'!F120+'TableC4(f)'!F120</f>
        <v>36.501</v>
      </c>
      <c r="G120" s="136">
        <f>'TableC4(m)'!G120+'TableC4(f)'!G120</f>
        <v>50.184</v>
      </c>
      <c r="H120" s="136">
        <f>'TableC4(m)'!H120+'TableC4(f)'!H120</f>
        <v>79.275</v>
      </c>
      <c r="I120" s="136">
        <f>'TableC4(m)'!I120+'TableC4(f)'!I120</f>
        <v>121.122</v>
      </c>
      <c r="J120" s="136">
        <f>'TableC4(m)'!J120+'TableC4(f)'!J120</f>
        <v>142.67000000000002</v>
      </c>
      <c r="K120" s="217">
        <f>'TableC4(m)'!K120+'TableC4(f)'!K120</f>
        <v>79.059</v>
      </c>
      <c r="L120" s="6"/>
      <c r="M120" s="6"/>
      <c r="N120" s="6"/>
      <c r="O120" s="6"/>
    </row>
    <row r="121" spans="1:15" ht="15.75">
      <c r="A121" s="45">
        <v>1931</v>
      </c>
      <c r="B121" s="123">
        <f>'TableC4(m)'!B121+'TableC4(f)'!B121</f>
        <v>682.712</v>
      </c>
      <c r="C121" s="123">
        <f>'TableC4(m)'!C121+'TableC4(f)'!C121</f>
        <v>87.596</v>
      </c>
      <c r="D121" s="123">
        <f>'TableC4(m)'!D121+'TableC4(f)'!D121</f>
        <v>16.298000000000002</v>
      </c>
      <c r="E121" s="123">
        <f>'TableC4(m)'!E121+'TableC4(f)'!E121</f>
        <v>35.726</v>
      </c>
      <c r="F121" s="123">
        <f>'TableC4(m)'!F121+'TableC4(f)'!F121</f>
        <v>36.702</v>
      </c>
      <c r="G121" s="123">
        <f>'TableC4(m)'!G121+'TableC4(f)'!G121</f>
        <v>49.342</v>
      </c>
      <c r="H121" s="123">
        <f>'TableC4(m)'!H121+'TableC4(f)'!H121</f>
        <v>80.291</v>
      </c>
      <c r="I121" s="123">
        <f>'TableC4(m)'!I121+'TableC4(f)'!I121</f>
        <v>125.42699999999999</v>
      </c>
      <c r="J121" s="123">
        <f>'TableC4(m)'!J121+'TableC4(f)'!J121</f>
        <v>157.644</v>
      </c>
      <c r="K121" s="61">
        <f>'TableC4(m)'!K121+'TableC4(f)'!K121</f>
        <v>93.686</v>
      </c>
      <c r="L121" s="6"/>
      <c r="M121" s="6"/>
      <c r="N121" s="6"/>
      <c r="O121" s="6"/>
    </row>
    <row r="122" spans="1:15" ht="15.75">
      <c r="A122" s="45">
        <v>1932</v>
      </c>
      <c r="B122" s="123">
        <f>'TableC4(m)'!B122+'TableC4(f)'!B122</f>
        <v>663.78</v>
      </c>
      <c r="C122" s="123">
        <f>'TableC4(m)'!C122+'TableC4(f)'!C122</f>
        <v>87.291</v>
      </c>
      <c r="D122" s="123">
        <f>'TableC4(m)'!D122+'TableC4(f)'!D122</f>
        <v>15.148</v>
      </c>
      <c r="E122" s="123">
        <f>'TableC4(m)'!E122+'TableC4(f)'!E122</f>
        <v>33.214</v>
      </c>
      <c r="F122" s="123">
        <f>'TableC4(m)'!F122+'TableC4(f)'!F122</f>
        <v>36.096000000000004</v>
      </c>
      <c r="G122" s="123">
        <f>'TableC4(m)'!G122+'TableC4(f)'!G122</f>
        <v>48.24</v>
      </c>
      <c r="H122" s="123">
        <f>'TableC4(m)'!H122+'TableC4(f)'!H122</f>
        <v>80.642</v>
      </c>
      <c r="I122" s="123">
        <f>'TableC4(m)'!I122+'TableC4(f)'!I122</f>
        <v>122.175</v>
      </c>
      <c r="J122" s="123">
        <f>'TableC4(m)'!J122+'TableC4(f)'!J122</f>
        <v>152.14</v>
      </c>
      <c r="K122" s="61">
        <f>'TableC4(m)'!K122+'TableC4(f)'!K122</f>
        <v>88.834</v>
      </c>
      <c r="L122" s="6"/>
      <c r="M122" s="6"/>
      <c r="N122" s="6"/>
      <c r="O122" s="6"/>
    </row>
    <row r="123" spans="1:15" ht="15.75">
      <c r="A123" s="45">
        <v>1933</v>
      </c>
      <c r="B123" s="123">
        <f>'TableC4(m)'!B123+'TableC4(f)'!B123</f>
        <v>664.146</v>
      </c>
      <c r="C123" s="123">
        <f>'TableC4(m)'!C123+'TableC4(f)'!C123</f>
        <v>79.812</v>
      </c>
      <c r="D123" s="123">
        <f>'TableC4(m)'!D123+'TableC4(f)'!D123</f>
        <v>13.943</v>
      </c>
      <c r="E123" s="123">
        <f>'TableC4(m)'!E123+'TableC4(f)'!E123</f>
        <v>31.162</v>
      </c>
      <c r="F123" s="123">
        <f>'TableC4(m)'!F123+'TableC4(f)'!F123</f>
        <v>36.751</v>
      </c>
      <c r="G123" s="123">
        <f>'TableC4(m)'!G123+'TableC4(f)'!G123</f>
        <v>48.775</v>
      </c>
      <c r="H123" s="123">
        <f>'TableC4(m)'!H123+'TableC4(f)'!H123</f>
        <v>81.119</v>
      </c>
      <c r="I123" s="123">
        <f>'TableC4(m)'!I123+'TableC4(f)'!I123</f>
        <v>124.318</v>
      </c>
      <c r="J123" s="123">
        <f>'TableC4(m)'!J123+'TableC4(f)'!J123</f>
        <v>155.126</v>
      </c>
      <c r="K123" s="61">
        <f>'TableC4(m)'!K123+'TableC4(f)'!K123</f>
        <v>93.14</v>
      </c>
      <c r="L123" s="6"/>
      <c r="M123" s="6"/>
      <c r="N123" s="6"/>
      <c r="O123" s="6"/>
    </row>
    <row r="124" spans="1:15" ht="15.75">
      <c r="A124" s="45">
        <v>1934</v>
      </c>
      <c r="B124" s="123">
        <f>'TableC4(m)'!B124+'TableC4(f)'!B124</f>
        <v>637.712</v>
      </c>
      <c r="C124" s="123">
        <f>'TableC4(m)'!C124+'TableC4(f)'!C124</f>
        <v>75.518</v>
      </c>
      <c r="D124" s="123">
        <f>'TableC4(m)'!D124+'TableC4(f)'!D124</f>
        <v>12.456</v>
      </c>
      <c r="E124" s="123">
        <f>'TableC4(m)'!E124+'TableC4(f)'!E124</f>
        <v>30.277</v>
      </c>
      <c r="F124" s="123">
        <f>'TableC4(m)'!F124+'TableC4(f)'!F124</f>
        <v>36.833</v>
      </c>
      <c r="G124" s="123">
        <f>'TableC4(m)'!G124+'TableC4(f)'!G124</f>
        <v>47.018</v>
      </c>
      <c r="H124" s="123">
        <f>'TableC4(m)'!H124+'TableC4(f)'!H124</f>
        <v>78.756</v>
      </c>
      <c r="I124" s="123">
        <f>'TableC4(m)'!I124+'TableC4(f)'!I124</f>
        <v>120.96700000000001</v>
      </c>
      <c r="J124" s="123">
        <f>'TableC4(m)'!J124+'TableC4(f)'!J124</f>
        <v>149.55399999999997</v>
      </c>
      <c r="K124" s="61">
        <f>'TableC4(m)'!K124+'TableC4(f)'!K124</f>
        <v>86.333</v>
      </c>
      <c r="L124" s="6"/>
      <c r="M124" s="6"/>
      <c r="N124" s="6"/>
      <c r="O124" s="6"/>
    </row>
    <row r="125" spans="1:15" ht="15.75">
      <c r="A125" s="45">
        <v>1935</v>
      </c>
      <c r="B125" s="123">
        <f>'TableC4(m)'!B125+'TableC4(f)'!B125</f>
        <v>661.738</v>
      </c>
      <c r="C125" s="123">
        <f>'TableC4(m)'!C125+'TableC4(f)'!C125</f>
        <v>69.287</v>
      </c>
      <c r="D125" s="123">
        <f>'TableC4(m)'!D125+'TableC4(f)'!D125</f>
        <v>11.911000000000001</v>
      </c>
      <c r="E125" s="123">
        <f>'TableC4(m)'!E125+'TableC4(f)'!E125</f>
        <v>29.923000000000002</v>
      </c>
      <c r="F125" s="123">
        <f>'TableC4(m)'!F125+'TableC4(f)'!F125</f>
        <v>38.736000000000004</v>
      </c>
      <c r="G125" s="123">
        <f>'TableC4(m)'!G125+'TableC4(f)'!G125</f>
        <v>49.486000000000004</v>
      </c>
      <c r="H125" s="123">
        <f>'TableC4(m)'!H125+'TableC4(f)'!H125</f>
        <v>81.827</v>
      </c>
      <c r="I125" s="123">
        <f>'TableC4(m)'!I125+'TableC4(f)'!I125</f>
        <v>126.74699999999999</v>
      </c>
      <c r="J125" s="123">
        <f>'TableC4(m)'!J125+'TableC4(f)'!J125</f>
        <v>159.135</v>
      </c>
      <c r="K125" s="61">
        <f>'TableC4(m)'!K125+'TableC4(f)'!K125</f>
        <v>94.686</v>
      </c>
      <c r="L125" s="6"/>
      <c r="M125" s="6"/>
      <c r="N125" s="6"/>
      <c r="O125" s="6"/>
    </row>
    <row r="126" spans="1:15" ht="15.75">
      <c r="A126" s="45">
        <v>1936</v>
      </c>
      <c r="B126" s="123">
        <f>'TableC4(m)'!B126+'TableC4(f)'!B126</f>
        <v>645.8489999999999</v>
      </c>
      <c r="C126" s="123">
        <f>'TableC4(m)'!C126+'TableC4(f)'!C126</f>
        <v>67.035</v>
      </c>
      <c r="D126" s="123">
        <f>'TableC4(m)'!D126+'TableC4(f)'!D126</f>
        <v>11.762</v>
      </c>
      <c r="E126" s="123">
        <f>'TableC4(m)'!E126+'TableC4(f)'!E126</f>
        <v>27.185000000000002</v>
      </c>
      <c r="F126" s="123">
        <f>'TableC4(m)'!F126+'TableC4(f)'!F126</f>
        <v>37.451</v>
      </c>
      <c r="G126" s="123">
        <f>'TableC4(m)'!G126+'TableC4(f)'!G126</f>
        <v>47.353</v>
      </c>
      <c r="H126" s="123">
        <f>'TableC4(m)'!H126+'TableC4(f)'!H126</f>
        <v>78.05199999999999</v>
      </c>
      <c r="I126" s="123">
        <f>'TableC4(m)'!I126+'TableC4(f)'!I126</f>
        <v>124.547</v>
      </c>
      <c r="J126" s="123">
        <f>'TableC4(m)'!J126+'TableC4(f)'!J126</f>
        <v>159.17700000000002</v>
      </c>
      <c r="K126" s="61">
        <f>'TableC4(m)'!K126+'TableC4(f)'!K126</f>
        <v>93.287</v>
      </c>
      <c r="L126" s="6"/>
      <c r="M126" s="6"/>
      <c r="N126" s="6"/>
      <c r="O126" s="6"/>
    </row>
    <row r="127" spans="1:15" ht="15.75">
      <c r="A127" s="45">
        <v>1937</v>
      </c>
      <c r="B127" s="123">
        <f>'TableC4(m)'!B127+'TableC4(f)'!B127</f>
        <v>632.8770000000001</v>
      </c>
      <c r="C127" s="123">
        <f>'TableC4(m)'!C127+'TableC4(f)'!C127</f>
        <v>63.93300000000001</v>
      </c>
      <c r="D127" s="123">
        <f>'TableC4(m)'!D127+'TableC4(f)'!D127</f>
        <v>12.701</v>
      </c>
      <c r="E127" s="123">
        <f>'TableC4(m)'!E127+'TableC4(f)'!E127</f>
        <v>25.939</v>
      </c>
      <c r="F127" s="123">
        <f>'TableC4(m)'!F127+'TableC4(f)'!F127</f>
        <v>37.558</v>
      </c>
      <c r="G127" s="123">
        <f>'TableC4(m)'!G127+'TableC4(f)'!G127</f>
        <v>46.676</v>
      </c>
      <c r="H127" s="123">
        <f>'TableC4(m)'!H127+'TableC4(f)'!H127</f>
        <v>76.273</v>
      </c>
      <c r="I127" s="123">
        <f>'TableC4(m)'!I127+'TableC4(f)'!I127</f>
        <v>122.69300000000001</v>
      </c>
      <c r="J127" s="123">
        <f>'TableC4(m)'!J127+'TableC4(f)'!J127</f>
        <v>155.757</v>
      </c>
      <c r="K127" s="61">
        <f>'TableC4(m)'!K127+'TableC4(f)'!K127</f>
        <v>91.34700000000001</v>
      </c>
      <c r="L127" s="6"/>
      <c r="M127" s="6"/>
      <c r="N127" s="6"/>
      <c r="O127" s="6"/>
    </row>
    <row r="128" spans="1:15" ht="15.75">
      <c r="A128" s="45">
        <v>1938</v>
      </c>
      <c r="B128" s="123">
        <f>'TableC4(m)'!B128+'TableC4(f)'!B128</f>
        <v>650.785</v>
      </c>
      <c r="C128" s="123">
        <f>'TableC4(m)'!C128+'TableC4(f)'!C128</f>
        <v>62.449</v>
      </c>
      <c r="D128" s="123">
        <f>'TableC4(m)'!D128+'TableC4(f)'!D128</f>
        <v>13.291</v>
      </c>
      <c r="E128" s="123">
        <f>'TableC4(m)'!E128+'TableC4(f)'!E128</f>
        <v>24.664</v>
      </c>
      <c r="F128" s="123">
        <f>'TableC4(m)'!F128+'TableC4(f)'!F128</f>
        <v>38.109</v>
      </c>
      <c r="G128" s="123">
        <f>'TableC4(m)'!G128+'TableC4(f)'!G128</f>
        <v>48.533</v>
      </c>
      <c r="H128" s="123">
        <f>'TableC4(m)'!H128+'TableC4(f)'!H128</f>
        <v>77.375</v>
      </c>
      <c r="I128" s="123">
        <f>'TableC4(m)'!I128+'TableC4(f)'!I128</f>
        <v>126.105</v>
      </c>
      <c r="J128" s="123">
        <f>'TableC4(m)'!J128+'TableC4(f)'!J128</f>
        <v>162.566</v>
      </c>
      <c r="K128" s="61">
        <f>'TableC4(m)'!K128+'TableC4(f)'!K128</f>
        <v>97.693</v>
      </c>
      <c r="L128" s="6"/>
      <c r="M128" s="6"/>
      <c r="N128" s="6"/>
      <c r="O128" s="6"/>
    </row>
    <row r="129" spans="1:15" ht="15.75">
      <c r="A129" s="149">
        <v>1939</v>
      </c>
      <c r="B129" s="143">
        <f>'TableC4(m)'!B129+'TableC4(f)'!B129</f>
        <v>622.502</v>
      </c>
      <c r="C129" s="143">
        <f>'TableC4(m)'!C129+'TableC4(f)'!C129</f>
        <v>56.225</v>
      </c>
      <c r="D129" s="143">
        <f>'TableC4(m)'!D129+'TableC4(f)'!D129</f>
        <v>12.453</v>
      </c>
      <c r="E129" s="143">
        <f>'TableC4(m)'!E129+'TableC4(f)'!E129</f>
        <v>20.708</v>
      </c>
      <c r="F129" s="143">
        <f>'TableC4(m)'!F129+'TableC4(f)'!F129</f>
        <v>34.183</v>
      </c>
      <c r="G129" s="143">
        <f>'TableC4(m)'!G129+'TableC4(f)'!G129</f>
        <v>45.283</v>
      </c>
      <c r="H129" s="143">
        <f>'TableC4(m)'!H129+'TableC4(f)'!H129</f>
        <v>72.23400000000001</v>
      </c>
      <c r="I129" s="143">
        <f>'TableC4(m)'!I129+'TableC4(f)'!I129</f>
        <v>122.392</v>
      </c>
      <c r="J129" s="143">
        <f>'TableC4(m)'!J129+'TableC4(f)'!J129</f>
        <v>161.535</v>
      </c>
      <c r="K129" s="218">
        <f>'TableC4(m)'!K129+'TableC4(f)'!K129</f>
        <v>97.489</v>
      </c>
      <c r="L129" s="6"/>
      <c r="M129" s="6"/>
      <c r="N129" s="6"/>
      <c r="O129" s="6"/>
    </row>
    <row r="130" spans="1:15" ht="15.75">
      <c r="A130" s="45">
        <v>1940</v>
      </c>
      <c r="B130" s="123">
        <f>'TableC4(m)'!B130+'TableC4(f)'!B130</f>
        <v>849.716</v>
      </c>
      <c r="C130" s="123">
        <f>'TableC4(m)'!C130+'TableC4(f)'!C130</f>
        <v>73.256</v>
      </c>
      <c r="D130" s="123">
        <f>'TableC4(m)'!D130+'TableC4(f)'!D130</f>
        <v>19.786</v>
      </c>
      <c r="E130" s="123">
        <f>'TableC4(m)'!E130+'TableC4(f)'!E130</f>
        <v>86.524</v>
      </c>
      <c r="F130" s="123">
        <f>'TableC4(m)'!F130+'TableC4(f)'!F130</f>
        <v>74.539</v>
      </c>
      <c r="G130" s="123">
        <f>'TableC4(m)'!G130+'TableC4(f)'!G130</f>
        <v>57.323</v>
      </c>
      <c r="H130" s="123">
        <f>'TableC4(m)'!H130+'TableC4(f)'!H130</f>
        <v>81.78399999999999</v>
      </c>
      <c r="I130" s="123">
        <f>'TableC4(m)'!I130+'TableC4(f)'!I130</f>
        <v>143.054</v>
      </c>
      <c r="J130" s="123">
        <f>'TableC4(m)'!J130+'TableC4(f)'!J130</f>
        <v>190.981</v>
      </c>
      <c r="K130" s="61">
        <f>'TableC4(m)'!K130+'TableC4(f)'!K130</f>
        <v>122.46900000000001</v>
      </c>
      <c r="L130" s="6"/>
      <c r="M130" s="6"/>
      <c r="N130" s="6"/>
      <c r="O130" s="6"/>
    </row>
    <row r="131" spans="1:15" ht="15.75">
      <c r="A131" s="45">
        <v>1941</v>
      </c>
      <c r="B131" s="123">
        <f>'TableC4(m)'!B131+'TableC4(f)'!B131</f>
        <v>664.8009999999999</v>
      </c>
      <c r="C131" s="123">
        <f>'TableC4(m)'!C131+'TableC4(f)'!C131</f>
        <v>57.646</v>
      </c>
      <c r="D131" s="123">
        <f>'TableC4(m)'!D131+'TableC4(f)'!D131</f>
        <v>14.280999999999999</v>
      </c>
      <c r="E131" s="123">
        <f>'TableC4(m)'!E131+'TableC4(f)'!E131</f>
        <v>24.357</v>
      </c>
      <c r="F131" s="123">
        <f>'TableC4(m)'!F131+'TableC4(f)'!F131</f>
        <v>37.212</v>
      </c>
      <c r="G131" s="123">
        <f>'TableC4(m)'!G131+'TableC4(f)'!G131</f>
        <v>51.765</v>
      </c>
      <c r="H131" s="123">
        <f>'TableC4(m)'!H131+'TableC4(f)'!H131</f>
        <v>76.991</v>
      </c>
      <c r="I131" s="123">
        <f>'TableC4(m)'!I131+'TableC4(f)'!I131</f>
        <v>129.09</v>
      </c>
      <c r="J131" s="123">
        <f>'TableC4(m)'!J131+'TableC4(f)'!J131</f>
        <v>169.219</v>
      </c>
      <c r="K131" s="61">
        <f>'TableC4(m)'!K131+'TableC4(f)'!K131</f>
        <v>104.24000000000001</v>
      </c>
      <c r="L131" s="6"/>
      <c r="M131" s="6"/>
      <c r="N131" s="6"/>
      <c r="O131" s="6"/>
    </row>
    <row r="132" spans="1:15" ht="15.75">
      <c r="A132" s="45">
        <v>1942</v>
      </c>
      <c r="B132" s="123">
        <f>'TableC4(m)'!B132+'TableC4(f)'!B132</f>
        <v>657.9940000000001</v>
      </c>
      <c r="C132" s="123">
        <f>'TableC4(m)'!C132+'TableC4(f)'!C132</f>
        <v>56.948</v>
      </c>
      <c r="D132" s="123">
        <f>'TableC4(m)'!D132+'TableC4(f)'!D132</f>
        <v>15.8</v>
      </c>
      <c r="E132" s="123">
        <f>'TableC4(m)'!E132+'TableC4(f)'!E132</f>
        <v>31.4</v>
      </c>
      <c r="F132" s="123">
        <f>'TableC4(m)'!F132+'TableC4(f)'!F132</f>
        <v>35.563</v>
      </c>
      <c r="G132" s="123">
        <f>'TableC4(m)'!G132+'TableC4(f)'!G132</f>
        <v>46.473</v>
      </c>
      <c r="H132" s="123">
        <f>'TableC4(m)'!H132+'TableC4(f)'!H132</f>
        <v>70.363</v>
      </c>
      <c r="I132" s="123">
        <f>'TableC4(m)'!I132+'TableC4(f)'!I132</f>
        <v>127.664</v>
      </c>
      <c r="J132" s="123">
        <f>'TableC4(m)'!J132+'TableC4(f)'!J132</f>
        <v>168.666</v>
      </c>
      <c r="K132" s="61">
        <f>'TableC4(m)'!K132+'TableC4(f)'!K132</f>
        <v>105.117</v>
      </c>
      <c r="L132" s="6"/>
      <c r="M132" s="6"/>
      <c r="N132" s="6"/>
      <c r="O132" s="6"/>
    </row>
    <row r="133" spans="1:15" ht="15.75">
      <c r="A133" s="45">
        <v>1943</v>
      </c>
      <c r="B133" s="123">
        <f>'TableC4(m)'!B133+'TableC4(f)'!B133</f>
        <v>696.502</v>
      </c>
      <c r="C133" s="123">
        <f>'TableC4(m)'!C133+'TableC4(f)'!C133</f>
        <v>65.04299999999999</v>
      </c>
      <c r="D133" s="123">
        <f>'TableC4(m)'!D133+'TableC4(f)'!D133</f>
        <v>25.95</v>
      </c>
      <c r="E133" s="123">
        <f>'TableC4(m)'!E133+'TableC4(f)'!E133</f>
        <v>66.833</v>
      </c>
      <c r="F133" s="123">
        <f>'TableC4(m)'!F133+'TableC4(f)'!F133</f>
        <v>49.282</v>
      </c>
      <c r="G133" s="123">
        <f>'TableC4(m)'!G133+'TableC4(f)'!G133</f>
        <v>51.376999999999995</v>
      </c>
      <c r="H133" s="123">
        <f>'TableC4(m)'!H133+'TableC4(f)'!H133</f>
        <v>65.902</v>
      </c>
      <c r="I133" s="123">
        <f>'TableC4(m)'!I133+'TableC4(f)'!I133</f>
        <v>117.578</v>
      </c>
      <c r="J133" s="123">
        <f>'TableC4(m)'!J133+'TableC4(f)'!J133</f>
        <v>156.574</v>
      </c>
      <c r="K133" s="61">
        <f>'TableC4(m)'!K133+'TableC4(f)'!K133</f>
        <v>97.963</v>
      </c>
      <c r="L133" s="6"/>
      <c r="M133" s="6"/>
      <c r="N133" s="6"/>
      <c r="O133" s="6"/>
    </row>
    <row r="134" spans="1:15" ht="15.75">
      <c r="A134" s="45">
        <v>1944</v>
      </c>
      <c r="B134" s="123">
        <f>'TableC4(m)'!B134+'TableC4(f)'!B134</f>
        <v>857.155</v>
      </c>
      <c r="C134" s="123">
        <f>'TableC4(m)'!C134+'TableC4(f)'!C134</f>
        <v>73.18599999999999</v>
      </c>
      <c r="D134" s="123">
        <f>'TableC4(m)'!D134+'TableC4(f)'!D134</f>
        <v>37.870999999999995</v>
      </c>
      <c r="E134" s="123">
        <f>'TableC4(m)'!E134+'TableC4(f)'!E134</f>
        <v>109.113</v>
      </c>
      <c r="F134" s="123">
        <f>'TableC4(m)'!F134+'TableC4(f)'!F134</f>
        <v>78.025</v>
      </c>
      <c r="G134" s="123">
        <f>'TableC4(m)'!G134+'TableC4(f)'!G134</f>
        <v>74.563</v>
      </c>
      <c r="H134" s="123">
        <f>'TableC4(m)'!H134+'TableC4(f)'!H134</f>
        <v>77.24</v>
      </c>
      <c r="I134" s="123">
        <f>'TableC4(m)'!I134+'TableC4(f)'!I134</f>
        <v>127.855</v>
      </c>
      <c r="J134" s="123">
        <f>'TableC4(m)'!J134+'TableC4(f)'!J134</f>
        <v>170.14</v>
      </c>
      <c r="K134" s="61">
        <f>'TableC4(m)'!K134+'TableC4(f)'!K134</f>
        <v>109.16199999999999</v>
      </c>
      <c r="L134" s="6"/>
      <c r="M134" s="6"/>
      <c r="N134" s="6"/>
      <c r="O134" s="6"/>
    </row>
    <row r="135" spans="1:15" ht="15.75">
      <c r="A135" s="45">
        <v>1945</v>
      </c>
      <c r="B135" s="123">
        <f>'TableC4(m)'!B135+'TableC4(f)'!B135</f>
        <v>664.751</v>
      </c>
      <c r="C135" s="123">
        <f>'TableC4(m)'!C135+'TableC4(f)'!C135</f>
        <v>102.407</v>
      </c>
      <c r="D135" s="123">
        <f>'TableC4(m)'!D135+'TableC4(f)'!D135</f>
        <v>15.838</v>
      </c>
      <c r="E135" s="123">
        <f>'TableC4(m)'!E135+'TableC4(f)'!E135</f>
        <v>38.768</v>
      </c>
      <c r="F135" s="123">
        <f>'TableC4(m)'!F135+'TableC4(f)'!F135</f>
        <v>36.507000000000005</v>
      </c>
      <c r="G135" s="123">
        <f>'TableC4(m)'!G135+'TableC4(f)'!G135</f>
        <v>45.081999999999994</v>
      </c>
      <c r="H135" s="123">
        <f>'TableC4(m)'!H135+'TableC4(f)'!H135</f>
        <v>61.32900000000001</v>
      </c>
      <c r="I135" s="123">
        <f>'TableC4(m)'!I135+'TableC4(f)'!I135</f>
        <v>112.619</v>
      </c>
      <c r="J135" s="123">
        <f>'TableC4(m)'!J135+'TableC4(f)'!J135</f>
        <v>154.196</v>
      </c>
      <c r="K135" s="61">
        <f>'TableC4(m)'!K135+'TableC4(f)'!K135</f>
        <v>98.005</v>
      </c>
      <c r="L135" s="6"/>
      <c r="M135" s="6"/>
      <c r="N135" s="6"/>
      <c r="O135" s="6"/>
    </row>
    <row r="136" spans="1:15" ht="15.75">
      <c r="A136" s="45">
        <v>1946</v>
      </c>
      <c r="B136" s="123">
        <f>'TableC4(m)'!B136+'TableC4(f)'!B136</f>
        <v>546.873</v>
      </c>
      <c r="C136" s="123">
        <f>'TableC4(m)'!C136+'TableC4(f)'!C136</f>
        <v>76.328</v>
      </c>
      <c r="D136" s="123">
        <f>'TableC4(m)'!D136+'TableC4(f)'!D136</f>
        <v>9.707</v>
      </c>
      <c r="E136" s="123">
        <f>'TableC4(m)'!E136+'TableC4(f)'!E136</f>
        <v>15.967</v>
      </c>
      <c r="F136" s="123">
        <f>'TableC4(m)'!F136+'TableC4(f)'!F136</f>
        <v>21.134999999999998</v>
      </c>
      <c r="G136" s="123">
        <f>'TableC4(m)'!G136+'TableC4(f)'!G136</f>
        <v>34.437</v>
      </c>
      <c r="H136" s="123">
        <f>'TableC4(m)'!H136+'TableC4(f)'!H136</f>
        <v>53.921</v>
      </c>
      <c r="I136" s="123">
        <f>'TableC4(m)'!I136+'TableC4(f)'!I136</f>
        <v>101.812</v>
      </c>
      <c r="J136" s="123">
        <f>'TableC4(m)'!J136+'TableC4(f)'!J136</f>
        <v>142.70100000000002</v>
      </c>
      <c r="K136" s="61">
        <f>'TableC4(m)'!K136+'TableC4(f)'!K136</f>
        <v>90.86500000000001</v>
      </c>
      <c r="L136" s="6"/>
      <c r="M136" s="6"/>
      <c r="N136" s="6"/>
      <c r="O136" s="6"/>
    </row>
    <row r="137" spans="1:15" ht="15.75">
      <c r="A137" s="45">
        <v>1947</v>
      </c>
      <c r="B137" s="123">
        <f>'TableC4(m)'!B137+'TableC4(f)'!B137</f>
        <v>538.379</v>
      </c>
      <c r="C137" s="123">
        <f>'TableC4(m)'!C137+'TableC4(f)'!C137</f>
        <v>73.317</v>
      </c>
      <c r="D137" s="123">
        <f>'TableC4(m)'!D137+'TableC4(f)'!D137</f>
        <v>8.375</v>
      </c>
      <c r="E137" s="123">
        <f>'TableC4(m)'!E137+'TableC4(f)'!E137</f>
        <v>14.93</v>
      </c>
      <c r="F137" s="123">
        <f>'TableC4(m)'!F137+'TableC4(f)'!F137</f>
        <v>18.457</v>
      </c>
      <c r="G137" s="123">
        <f>'TableC4(m)'!G137+'TableC4(f)'!G137</f>
        <v>34.695</v>
      </c>
      <c r="H137" s="123">
        <f>'TableC4(m)'!H137+'TableC4(f)'!H137</f>
        <v>53.123</v>
      </c>
      <c r="I137" s="123">
        <f>'TableC4(m)'!I137+'TableC4(f)'!I137</f>
        <v>98.322</v>
      </c>
      <c r="J137" s="123">
        <f>'TableC4(m)'!J137+'TableC4(f)'!J137</f>
        <v>144.085</v>
      </c>
      <c r="K137" s="61">
        <f>'TableC4(m)'!K137+'TableC4(f)'!K137</f>
        <v>93.075</v>
      </c>
      <c r="L137" s="6"/>
      <c r="M137" s="6"/>
      <c r="N137" s="6"/>
      <c r="O137" s="6"/>
    </row>
    <row r="138" spans="1:15" ht="15.75">
      <c r="A138" s="45">
        <v>1948</v>
      </c>
      <c r="B138" s="123">
        <f>'TableC4(m)'!B138+'TableC4(f)'!B138</f>
        <v>513.187</v>
      </c>
      <c r="C138" s="123">
        <f>'TableC4(m)'!C138+'TableC4(f)'!C138</f>
        <v>58.751</v>
      </c>
      <c r="D138" s="123">
        <f>'TableC4(m)'!D138+'TableC4(f)'!D138</f>
        <v>6.546</v>
      </c>
      <c r="E138" s="123">
        <f>'TableC4(m)'!E138+'TableC4(f)'!E138</f>
        <v>13.639</v>
      </c>
      <c r="F138" s="123">
        <f>'TableC4(m)'!F138+'TableC4(f)'!F138</f>
        <v>17.026</v>
      </c>
      <c r="G138" s="123">
        <f>'TableC4(m)'!G138+'TableC4(f)'!G138</f>
        <v>35.768</v>
      </c>
      <c r="H138" s="123">
        <f>'TableC4(m)'!H138+'TableC4(f)'!H138</f>
        <v>54.111999999999995</v>
      </c>
      <c r="I138" s="123">
        <f>'TableC4(m)'!I138+'TableC4(f)'!I138</f>
        <v>97.13</v>
      </c>
      <c r="J138" s="123">
        <f>'TableC4(m)'!J138+'TableC4(f)'!J138</f>
        <v>140.044</v>
      </c>
      <c r="K138" s="61">
        <f>'TableC4(m)'!K138+'TableC4(f)'!K138</f>
        <v>90.17099999999999</v>
      </c>
      <c r="L138" s="6"/>
      <c r="M138" s="6"/>
      <c r="N138" s="6"/>
      <c r="O138" s="6"/>
    </row>
    <row r="139" spans="1:15" ht="15.75">
      <c r="A139" s="45">
        <v>1949</v>
      </c>
      <c r="B139" s="123">
        <f>'TableC4(m)'!B139+'TableC4(f)'!B139</f>
        <v>573.614</v>
      </c>
      <c r="C139" s="123">
        <f>'TableC4(m)'!C139+'TableC4(f)'!C139</f>
        <v>64.00200000000001</v>
      </c>
      <c r="D139" s="123">
        <f>'TableC4(m)'!D139+'TableC4(f)'!D139</f>
        <v>6.356</v>
      </c>
      <c r="E139" s="123">
        <f>'TableC4(m)'!E139+'TableC4(f)'!E139</f>
        <v>12.544</v>
      </c>
      <c r="F139" s="123">
        <f>'TableC4(m)'!F139+'TableC4(f)'!F139</f>
        <v>15.392999999999999</v>
      </c>
      <c r="G139" s="123">
        <f>'TableC4(m)'!G139+'TableC4(f)'!G139</f>
        <v>35.775</v>
      </c>
      <c r="H139" s="123">
        <f>'TableC4(m)'!H139+'TableC4(f)'!H139</f>
        <v>57.137</v>
      </c>
      <c r="I139" s="123">
        <f>'TableC4(m)'!I139+'TableC4(f)'!I139</f>
        <v>105.10300000000001</v>
      </c>
      <c r="J139" s="123">
        <f>'TableC4(m)'!J139+'TableC4(f)'!J139</f>
        <v>165.143</v>
      </c>
      <c r="K139" s="61">
        <f>'TableC4(m)'!K139+'TableC4(f)'!K139</f>
        <v>112.161</v>
      </c>
      <c r="L139" s="6"/>
      <c r="M139" s="6"/>
      <c r="N139" s="6"/>
      <c r="O139" s="6"/>
    </row>
    <row r="140" spans="1:15" ht="15.75">
      <c r="A140" s="147">
        <v>1950</v>
      </c>
      <c r="B140" s="136">
        <f>'TableC4(m)'!B140+'TableC4(f)'!B140</f>
        <v>534.583</v>
      </c>
      <c r="C140" s="136">
        <f>'TableC4(m)'!C140+'TableC4(f)'!C140</f>
        <v>54.346000000000004</v>
      </c>
      <c r="D140" s="136">
        <f>'TableC4(m)'!D140+'TableC4(f)'!D140</f>
        <v>5.4350000000000005</v>
      </c>
      <c r="E140" s="136">
        <f>'TableC4(m)'!E140+'TableC4(f)'!E140</f>
        <v>11.93</v>
      </c>
      <c r="F140" s="136">
        <f>'TableC4(m)'!F140+'TableC4(f)'!F140</f>
        <v>14.01</v>
      </c>
      <c r="G140" s="136">
        <f>'TableC4(m)'!G140+'TableC4(f)'!G140</f>
        <v>34.893</v>
      </c>
      <c r="H140" s="136">
        <f>'TableC4(m)'!H140+'TableC4(f)'!H140</f>
        <v>57.318000000000005</v>
      </c>
      <c r="I140" s="136">
        <f>'TableC4(m)'!I140+'TableC4(f)'!I140</f>
        <v>99.021</v>
      </c>
      <c r="J140" s="136">
        <f>'TableC4(m)'!J140+'TableC4(f)'!J140</f>
        <v>153.577</v>
      </c>
      <c r="K140" s="217">
        <f>'TableC4(m)'!K140+'TableC4(f)'!K140</f>
        <v>104.053</v>
      </c>
      <c r="L140" s="6"/>
      <c r="M140" s="6"/>
      <c r="N140" s="6"/>
      <c r="O140" s="6"/>
    </row>
    <row r="141" spans="1:15" ht="15.75">
      <c r="A141" s="45">
        <v>1951</v>
      </c>
      <c r="B141" s="123">
        <f>'TableC4(m)'!B141+'TableC4(f)'!B141</f>
        <v>565.837</v>
      </c>
      <c r="C141" s="123">
        <f>'TableC4(m)'!C141+'TableC4(f)'!C141</f>
        <v>51.926</v>
      </c>
      <c r="D141" s="123">
        <f>'TableC4(m)'!D141+'TableC4(f)'!D141</f>
        <v>4.934</v>
      </c>
      <c r="E141" s="123">
        <f>'TableC4(m)'!E141+'TableC4(f)'!E141</f>
        <v>11.475999999999999</v>
      </c>
      <c r="F141" s="123">
        <f>'TableC4(m)'!F141+'TableC4(f)'!F141</f>
        <v>14.038</v>
      </c>
      <c r="G141" s="123">
        <f>'TableC4(m)'!G141+'TableC4(f)'!G141</f>
        <v>35.944</v>
      </c>
      <c r="H141" s="123">
        <f>'TableC4(m)'!H141+'TableC4(f)'!H141</f>
        <v>60.941</v>
      </c>
      <c r="I141" s="123">
        <f>'TableC4(m)'!I141+'TableC4(f)'!I141</f>
        <v>103.80199999999999</v>
      </c>
      <c r="J141" s="123">
        <f>'TableC4(m)'!J141+'TableC4(f)'!J141</f>
        <v>165.639</v>
      </c>
      <c r="K141" s="61">
        <f>'TableC4(m)'!K141+'TableC4(f)'!K141</f>
        <v>117.137</v>
      </c>
      <c r="L141" s="6"/>
      <c r="M141" s="6"/>
      <c r="N141" s="6"/>
      <c r="O141" s="6"/>
    </row>
    <row r="142" spans="1:15" ht="15.75">
      <c r="A142" s="45">
        <v>1952</v>
      </c>
      <c r="B142" s="123">
        <f>'TableC4(m)'!B142+'TableC4(f)'!B142</f>
        <v>524.787</v>
      </c>
      <c r="C142" s="123">
        <f>'TableC4(m)'!C142+'TableC4(f)'!C142</f>
        <v>46.777</v>
      </c>
      <c r="D142" s="123">
        <f>'TableC4(m)'!D142+'TableC4(f)'!D142</f>
        <v>4.254</v>
      </c>
      <c r="E142" s="123">
        <f>'TableC4(m)'!E142+'TableC4(f)'!E142</f>
        <v>9.793</v>
      </c>
      <c r="F142" s="123">
        <f>'TableC4(m)'!F142+'TableC4(f)'!F142</f>
        <v>12.552</v>
      </c>
      <c r="G142" s="123">
        <f>'TableC4(m)'!G142+'TableC4(f)'!G142</f>
        <v>33.108000000000004</v>
      </c>
      <c r="H142" s="123">
        <f>'TableC4(m)'!H142+'TableC4(f)'!H142</f>
        <v>59.152</v>
      </c>
      <c r="I142" s="123">
        <f>'TableC4(m)'!I142+'TableC4(f)'!I142</f>
        <v>97.606</v>
      </c>
      <c r="J142" s="123">
        <f>'TableC4(m)'!J142+'TableC4(f)'!J142</f>
        <v>155.043</v>
      </c>
      <c r="K142" s="61">
        <f>'TableC4(m)'!K142+'TableC4(f)'!K142</f>
        <v>106.502</v>
      </c>
      <c r="L142" s="6"/>
      <c r="M142" s="6"/>
      <c r="N142" s="6"/>
      <c r="O142" s="6"/>
    </row>
    <row r="143" spans="1:15" ht="15.75">
      <c r="A143" s="45">
        <v>1953</v>
      </c>
      <c r="B143" s="123">
        <f>'TableC4(m)'!B143+'TableC4(f)'!B143</f>
        <v>557.029</v>
      </c>
      <c r="C143" s="123">
        <f>'TableC4(m)'!C143+'TableC4(f)'!C143</f>
        <v>42.109</v>
      </c>
      <c r="D143" s="123">
        <f>'TableC4(m)'!D143+'TableC4(f)'!D143</f>
        <v>3.9619999999999997</v>
      </c>
      <c r="E143" s="123">
        <f>'TableC4(m)'!E143+'TableC4(f)'!E143</f>
        <v>9.506</v>
      </c>
      <c r="F143" s="123">
        <f>'TableC4(m)'!F143+'TableC4(f)'!F143</f>
        <v>12.271999999999998</v>
      </c>
      <c r="G143" s="123">
        <f>'TableC4(m)'!G143+'TableC4(f)'!G143</f>
        <v>33.555</v>
      </c>
      <c r="H143" s="123">
        <f>'TableC4(m)'!H143+'TableC4(f)'!H143</f>
        <v>63.332</v>
      </c>
      <c r="I143" s="123">
        <f>'TableC4(m)'!I143+'TableC4(f)'!I143</f>
        <v>101.821</v>
      </c>
      <c r="J143" s="123">
        <f>'TableC4(m)'!J143+'TableC4(f)'!J143</f>
        <v>168.11</v>
      </c>
      <c r="K143" s="61">
        <f>'TableC4(m)'!K143+'TableC4(f)'!K143</f>
        <v>122.362</v>
      </c>
      <c r="L143" s="6"/>
      <c r="M143" s="6"/>
      <c r="N143" s="6"/>
      <c r="O143" s="6"/>
    </row>
    <row r="144" spans="1:15" ht="15.75">
      <c r="A144" s="45">
        <v>1954</v>
      </c>
      <c r="B144" s="123">
        <f>'TableC4(m)'!B144+'TableC4(f)'!B144</f>
        <v>518.92</v>
      </c>
      <c r="C144" s="123">
        <f>'TableC4(m)'!C144+'TableC4(f)'!C144</f>
        <v>40.801</v>
      </c>
      <c r="D144" s="123">
        <f>'TableC4(m)'!D144+'TableC4(f)'!D144</f>
        <v>3.785</v>
      </c>
      <c r="E144" s="123">
        <f>'TableC4(m)'!E144+'TableC4(f)'!E144</f>
        <v>8.763</v>
      </c>
      <c r="F144" s="123">
        <f>'TableC4(m)'!F144+'TableC4(f)'!F144</f>
        <v>11.649000000000001</v>
      </c>
      <c r="G144" s="123">
        <f>'TableC4(m)'!G144+'TableC4(f)'!G144</f>
        <v>31.998</v>
      </c>
      <c r="H144" s="123">
        <f>'TableC4(m)'!H144+'TableC4(f)'!H144</f>
        <v>61.408</v>
      </c>
      <c r="I144" s="123">
        <f>'TableC4(m)'!I144+'TableC4(f)'!I144</f>
        <v>96.13499999999999</v>
      </c>
      <c r="J144" s="123">
        <f>'TableC4(m)'!J144+'TableC4(f)'!J144</f>
        <v>152.421</v>
      </c>
      <c r="K144" s="61">
        <f>'TableC4(m)'!K144+'TableC4(f)'!K144</f>
        <v>111.96000000000001</v>
      </c>
      <c r="L144" s="6"/>
      <c r="M144" s="6"/>
      <c r="N144" s="6"/>
      <c r="O144" s="6"/>
    </row>
    <row r="145" spans="1:15" ht="15.75">
      <c r="A145" s="45">
        <v>1955</v>
      </c>
      <c r="B145" s="123">
        <f>'TableC4(m)'!B145+'TableC4(f)'!B145</f>
        <v>526.311</v>
      </c>
      <c r="C145" s="123">
        <f>'TableC4(m)'!C145+'TableC4(f)'!C145</f>
        <v>38.722</v>
      </c>
      <c r="D145" s="123">
        <f>'TableC4(m)'!D145+'TableC4(f)'!D145</f>
        <v>3.6500000000000004</v>
      </c>
      <c r="E145" s="123">
        <f>'TableC4(m)'!E145+'TableC4(f)'!E145</f>
        <v>8.703</v>
      </c>
      <c r="F145" s="123">
        <f>'TableC4(m)'!F145+'TableC4(f)'!F145</f>
        <v>11.356</v>
      </c>
      <c r="G145" s="123">
        <f>'TableC4(m)'!G145+'TableC4(f)'!G145</f>
        <v>30.934</v>
      </c>
      <c r="H145" s="123">
        <f>'TableC4(m)'!H145+'TableC4(f)'!H145</f>
        <v>62.458</v>
      </c>
      <c r="I145" s="123">
        <f>'TableC4(m)'!I145+'TableC4(f)'!I145</f>
        <v>95.959</v>
      </c>
      <c r="J145" s="123">
        <f>'TableC4(m)'!J145+'TableC4(f)'!J145</f>
        <v>155.118</v>
      </c>
      <c r="K145" s="61">
        <f>'TableC4(m)'!K145+'TableC4(f)'!K145</f>
        <v>119.411</v>
      </c>
      <c r="L145" s="6"/>
      <c r="M145" s="6"/>
      <c r="N145" s="6"/>
      <c r="O145" s="6"/>
    </row>
    <row r="146" spans="1:15" ht="15.75">
      <c r="A146" s="45">
        <v>1956</v>
      </c>
      <c r="B146" s="123">
        <f>'TableC4(m)'!B146+'TableC4(f)'!B146</f>
        <v>545.816</v>
      </c>
      <c r="C146" s="123">
        <f>'TableC4(m)'!C146+'TableC4(f)'!C146</f>
        <v>36.097</v>
      </c>
      <c r="D146" s="123">
        <f>'TableC4(m)'!D146+'TableC4(f)'!D146</f>
        <v>3.497</v>
      </c>
      <c r="E146" s="123">
        <f>'TableC4(m)'!E146+'TableC4(f)'!E146</f>
        <v>8.117</v>
      </c>
      <c r="F146" s="123">
        <f>'TableC4(m)'!F146+'TableC4(f)'!F146</f>
        <v>12.068999999999999</v>
      </c>
      <c r="G146" s="123">
        <f>'TableC4(m)'!G146+'TableC4(f)'!G146</f>
        <v>30.641</v>
      </c>
      <c r="H146" s="123">
        <f>'TableC4(m)'!H146+'TableC4(f)'!H146</f>
        <v>65.435</v>
      </c>
      <c r="I146" s="123">
        <f>'TableC4(m)'!I146+'TableC4(f)'!I146</f>
        <v>98.619</v>
      </c>
      <c r="J146" s="123">
        <f>'TableC4(m)'!J146+'TableC4(f)'!J146</f>
        <v>160.995</v>
      </c>
      <c r="K146" s="61">
        <f>'TableC4(m)'!K146+'TableC4(f)'!K146</f>
        <v>130.346</v>
      </c>
      <c r="L146" s="6"/>
      <c r="M146" s="6"/>
      <c r="N146" s="6"/>
      <c r="O146" s="6"/>
    </row>
    <row r="147" spans="1:15" ht="15.75">
      <c r="A147" s="45">
        <v>1957</v>
      </c>
      <c r="B147" s="123">
        <f>'TableC4(m)'!B147+'TableC4(f)'!B147</f>
        <v>532.107</v>
      </c>
      <c r="C147" s="123">
        <f>'TableC4(m)'!C147+'TableC4(f)'!C147</f>
        <v>34.7</v>
      </c>
      <c r="D147" s="123">
        <f>'TableC4(m)'!D147+'TableC4(f)'!D147</f>
        <v>3.866</v>
      </c>
      <c r="E147" s="123">
        <f>'TableC4(m)'!E147+'TableC4(f)'!E147</f>
        <v>8.614</v>
      </c>
      <c r="F147" s="123">
        <f>'TableC4(m)'!F147+'TableC4(f)'!F147</f>
        <v>12.434999999999999</v>
      </c>
      <c r="G147" s="123">
        <f>'TableC4(m)'!G147+'TableC4(f)'!G147</f>
        <v>28.174</v>
      </c>
      <c r="H147" s="123">
        <f>'TableC4(m)'!H147+'TableC4(f)'!H147</f>
        <v>64.963</v>
      </c>
      <c r="I147" s="123">
        <f>'TableC4(m)'!I147+'TableC4(f)'!I147</f>
        <v>98.506</v>
      </c>
      <c r="J147" s="123">
        <f>'TableC4(m)'!J147+'TableC4(f)'!J147</f>
        <v>155.083</v>
      </c>
      <c r="K147" s="61">
        <f>'TableC4(m)'!K147+'TableC4(f)'!K147</f>
        <v>125.76599999999999</v>
      </c>
      <c r="L147" s="6"/>
      <c r="M147" s="6"/>
      <c r="N147" s="6"/>
      <c r="O147" s="6"/>
    </row>
    <row r="148" spans="1:15" ht="15.75">
      <c r="A148" s="45">
        <v>1958</v>
      </c>
      <c r="B148" s="123">
        <f>'TableC4(m)'!B148+'TableC4(f)'!B148</f>
        <v>500.596</v>
      </c>
      <c r="C148" s="123">
        <f>'TableC4(m)'!C148+'TableC4(f)'!C148</f>
        <v>31.820999999999998</v>
      </c>
      <c r="D148" s="123">
        <f>'TableC4(m)'!D148+'TableC4(f)'!D148</f>
        <v>3.4610000000000003</v>
      </c>
      <c r="E148" s="123">
        <f>'TableC4(m)'!E148+'TableC4(f)'!E148</f>
        <v>7.825</v>
      </c>
      <c r="F148" s="123">
        <f>'TableC4(m)'!F148+'TableC4(f)'!F148</f>
        <v>12.006</v>
      </c>
      <c r="G148" s="123">
        <f>'TableC4(m)'!G148+'TableC4(f)'!G148</f>
        <v>24.128</v>
      </c>
      <c r="H148" s="123">
        <f>'TableC4(m)'!H148+'TableC4(f)'!H148</f>
        <v>59.483999999999995</v>
      </c>
      <c r="I148" s="123">
        <f>'TableC4(m)'!I148+'TableC4(f)'!I148</f>
        <v>91.13</v>
      </c>
      <c r="J148" s="123">
        <f>'TableC4(m)'!J148+'TableC4(f)'!J148</f>
        <v>145.591</v>
      </c>
      <c r="K148" s="61">
        <f>'TableC4(m)'!K148+'TableC4(f)'!K148</f>
        <v>125.15</v>
      </c>
      <c r="L148" s="6"/>
      <c r="M148" s="6"/>
      <c r="N148" s="6"/>
      <c r="O148" s="6"/>
    </row>
    <row r="149" spans="1:15" ht="15.75">
      <c r="A149" s="149">
        <v>1959</v>
      </c>
      <c r="B149" s="143">
        <f>'TableC4(m)'!B149+'TableC4(f)'!B149</f>
        <v>509.089</v>
      </c>
      <c r="C149" s="143">
        <f>'TableC4(m)'!C149+'TableC4(f)'!C149</f>
        <v>30.784</v>
      </c>
      <c r="D149" s="143">
        <f>'TableC4(m)'!D149+'TableC4(f)'!D149</f>
        <v>3.748</v>
      </c>
      <c r="E149" s="143">
        <f>'TableC4(m)'!E149+'TableC4(f)'!E149</f>
        <v>7.682</v>
      </c>
      <c r="F149" s="143">
        <f>'TableC4(m)'!F149+'TableC4(f)'!F149</f>
        <v>12.814</v>
      </c>
      <c r="G149" s="143">
        <f>'TableC4(m)'!G149+'TableC4(f)'!G149</f>
        <v>23.384</v>
      </c>
      <c r="H149" s="143">
        <f>'TableC4(m)'!H149+'TableC4(f)'!H149</f>
        <v>60.989999999999995</v>
      </c>
      <c r="I149" s="143">
        <f>'TableC4(m)'!I149+'TableC4(f)'!I149</f>
        <v>93.273</v>
      </c>
      <c r="J149" s="143">
        <f>'TableC4(m)'!J149+'TableC4(f)'!J149</f>
        <v>147.285</v>
      </c>
      <c r="K149" s="218">
        <f>'TableC4(m)'!K149+'TableC4(f)'!K149</f>
        <v>129.12900000000002</v>
      </c>
      <c r="L149" s="6"/>
      <c r="M149" s="6"/>
      <c r="N149" s="6"/>
      <c r="O149" s="6"/>
    </row>
    <row r="150" spans="1:15" ht="15.75">
      <c r="A150" s="45">
        <v>1960</v>
      </c>
      <c r="B150" s="123">
        <f>'TableC4(m)'!B150+'TableC4(f)'!B150</f>
        <v>520.96</v>
      </c>
      <c r="C150" s="123">
        <f>'TableC4(m)'!C150+'TableC4(f)'!C150</f>
        <v>27.981</v>
      </c>
      <c r="D150" s="123">
        <f>'TableC4(m)'!D150+'TableC4(f)'!D150</f>
        <v>3.4800000000000004</v>
      </c>
      <c r="E150" s="123">
        <f>'TableC4(m)'!E150+'TableC4(f)'!E150</f>
        <v>7.172</v>
      </c>
      <c r="F150" s="123">
        <f>'TableC4(m)'!F150+'TableC4(f)'!F150</f>
        <v>13.270999999999999</v>
      </c>
      <c r="G150" s="123">
        <f>'TableC4(m)'!G150+'TableC4(f)'!G150</f>
        <v>22.369</v>
      </c>
      <c r="H150" s="123">
        <f>'TableC4(m)'!H150+'TableC4(f)'!H150</f>
        <v>61.948</v>
      </c>
      <c r="I150" s="123">
        <f>'TableC4(m)'!I150+'TableC4(f)'!I150</f>
        <v>96.888</v>
      </c>
      <c r="J150" s="123">
        <f>'TableC4(m)'!J150+'TableC4(f)'!J150</f>
        <v>150.265</v>
      </c>
      <c r="K150" s="61">
        <f>'TableC4(m)'!K150+'TableC4(f)'!K150</f>
        <v>137.586</v>
      </c>
      <c r="L150" s="6"/>
      <c r="M150" s="6"/>
      <c r="N150" s="6"/>
      <c r="O150" s="6"/>
    </row>
    <row r="151" spans="1:15" ht="15.75">
      <c r="A151" s="45">
        <v>1961</v>
      </c>
      <c r="B151" s="123">
        <f>'TableC4(m)'!B151+'TableC4(f)'!B151</f>
        <v>500.289</v>
      </c>
      <c r="C151" s="123">
        <f>'TableC4(m)'!C151+'TableC4(f)'!C151</f>
        <v>26.902</v>
      </c>
      <c r="D151" s="123">
        <f>'TableC4(m)'!D151+'TableC4(f)'!D151</f>
        <v>3.8200000000000003</v>
      </c>
      <c r="E151" s="123">
        <f>'TableC4(m)'!E151+'TableC4(f)'!E151</f>
        <v>7.2940000000000005</v>
      </c>
      <c r="F151" s="123">
        <f>'TableC4(m)'!F151+'TableC4(f)'!F151</f>
        <v>13.125</v>
      </c>
      <c r="G151" s="123">
        <f>'TableC4(m)'!G151+'TableC4(f)'!G151</f>
        <v>21.647</v>
      </c>
      <c r="H151" s="123">
        <f>'TableC4(m)'!H151+'TableC4(f)'!H151</f>
        <v>59.702</v>
      </c>
      <c r="I151" s="123">
        <f>'TableC4(m)'!I151+'TableC4(f)'!I151</f>
        <v>94.994</v>
      </c>
      <c r="J151" s="123">
        <f>'TableC4(m)'!J151+'TableC4(f)'!J151</f>
        <v>142.28300000000002</v>
      </c>
      <c r="K151" s="61">
        <f>'TableC4(m)'!K151+'TableC4(f)'!K151</f>
        <v>130.522</v>
      </c>
      <c r="L151" s="6"/>
      <c r="M151" s="6"/>
      <c r="N151" s="6"/>
      <c r="O151" s="6"/>
    </row>
    <row r="152" spans="1:15" ht="15.75">
      <c r="A152" s="45">
        <v>1962</v>
      </c>
      <c r="B152" s="123">
        <f>'TableC4(m)'!B152+'TableC4(f)'!B152</f>
        <v>541.1469999999999</v>
      </c>
      <c r="C152" s="123">
        <f>'TableC4(m)'!C152+'TableC4(f)'!C152</f>
        <v>27.03</v>
      </c>
      <c r="D152" s="123">
        <f>'TableC4(m)'!D152+'TableC4(f)'!D152</f>
        <v>4.112</v>
      </c>
      <c r="E152" s="123">
        <f>'TableC4(m)'!E152+'TableC4(f)'!E152</f>
        <v>6.972</v>
      </c>
      <c r="F152" s="123">
        <f>'TableC4(m)'!F152+'TableC4(f)'!F152</f>
        <v>13.669</v>
      </c>
      <c r="G152" s="123">
        <f>'TableC4(m)'!G152+'TableC4(f)'!G152</f>
        <v>22.475</v>
      </c>
      <c r="H152" s="123">
        <f>'TableC4(m)'!H152+'TableC4(f)'!H152</f>
        <v>61.803999999999995</v>
      </c>
      <c r="I152" s="123">
        <f>'TableC4(m)'!I152+'TableC4(f)'!I152</f>
        <v>103.138</v>
      </c>
      <c r="J152" s="123">
        <f>'TableC4(m)'!J152+'TableC4(f)'!J152</f>
        <v>153.628</v>
      </c>
      <c r="K152" s="61">
        <f>'TableC4(m)'!K152+'TableC4(f)'!K152</f>
        <v>148.31900000000002</v>
      </c>
      <c r="L152" s="6"/>
      <c r="M152" s="6"/>
      <c r="N152" s="6"/>
      <c r="O152" s="6"/>
    </row>
    <row r="153" spans="1:15" ht="15.75">
      <c r="A153" s="45">
        <v>1963</v>
      </c>
      <c r="B153" s="123">
        <f>'TableC4(m)'!B153+'TableC4(f)'!B153</f>
        <v>557.852</v>
      </c>
      <c r="C153" s="123">
        <f>'TableC4(m)'!C153+'TableC4(f)'!C153</f>
        <v>27.469</v>
      </c>
      <c r="D153" s="123">
        <f>'TableC4(m)'!D153+'TableC4(f)'!D153</f>
        <v>4.293</v>
      </c>
      <c r="E153" s="123">
        <f>'TableC4(m)'!E153+'TableC4(f)'!E153</f>
        <v>7.16</v>
      </c>
      <c r="F153" s="123">
        <f>'TableC4(m)'!F153+'TableC4(f)'!F153</f>
        <v>13.346</v>
      </c>
      <c r="G153" s="123">
        <f>'TableC4(m)'!G153+'TableC4(f)'!G153</f>
        <v>22.591</v>
      </c>
      <c r="H153" s="123">
        <f>'TableC4(m)'!H153+'TableC4(f)'!H153</f>
        <v>63.097</v>
      </c>
      <c r="I153" s="123">
        <f>'TableC4(m)'!I153+'TableC4(f)'!I153</f>
        <v>109.479</v>
      </c>
      <c r="J153" s="123">
        <f>'TableC4(m)'!J153+'TableC4(f)'!J153</f>
        <v>157.958</v>
      </c>
      <c r="K153" s="61">
        <f>'TableC4(m)'!K153+'TableC4(f)'!K153</f>
        <v>152.459</v>
      </c>
      <c r="L153" s="6"/>
      <c r="M153" s="6"/>
      <c r="N153" s="6"/>
      <c r="O153" s="6"/>
    </row>
    <row r="154" spans="1:15" ht="15.75">
      <c r="A154" s="45">
        <v>1964</v>
      </c>
      <c r="B154" s="123">
        <f>'TableC4(m)'!B154+'TableC4(f)'!B154</f>
        <v>520.053</v>
      </c>
      <c r="C154" s="123">
        <f>'TableC4(m)'!C154+'TableC4(f)'!C154</f>
        <v>25.512999999999998</v>
      </c>
      <c r="D154" s="123">
        <f>'TableC4(m)'!D154+'TableC4(f)'!D154</f>
        <v>4.552</v>
      </c>
      <c r="E154" s="123">
        <f>'TableC4(m)'!E154+'TableC4(f)'!E154</f>
        <v>7.064</v>
      </c>
      <c r="F154" s="123">
        <f>'TableC4(m)'!F154+'TableC4(f)'!F154</f>
        <v>12.983</v>
      </c>
      <c r="G154" s="123">
        <f>'TableC4(m)'!G154+'TableC4(f)'!G154</f>
        <v>21.302</v>
      </c>
      <c r="H154" s="123">
        <f>'TableC4(m)'!H154+'TableC4(f)'!H154</f>
        <v>59.285</v>
      </c>
      <c r="I154" s="123">
        <f>'TableC4(m)'!I154+'TableC4(f)'!I154</f>
        <v>104.95700000000001</v>
      </c>
      <c r="J154" s="123">
        <f>'TableC4(m)'!J154+'TableC4(f)'!J154</f>
        <v>145.114</v>
      </c>
      <c r="K154" s="61">
        <f>'TableC4(m)'!K154+'TableC4(f)'!K154</f>
        <v>139.28300000000002</v>
      </c>
      <c r="L154" s="6"/>
      <c r="M154" s="6"/>
      <c r="N154" s="6"/>
      <c r="O154" s="6"/>
    </row>
    <row r="155" spans="1:15" ht="15.75">
      <c r="A155" s="45">
        <v>1965</v>
      </c>
      <c r="B155" s="123">
        <f>'TableC4(m)'!B155+'TableC4(f)'!B155</f>
        <v>543.6959999999999</v>
      </c>
      <c r="C155" s="123">
        <f>'TableC4(m)'!C155+'TableC4(f)'!C155</f>
        <v>23.811</v>
      </c>
      <c r="D155" s="123">
        <f>'TableC4(m)'!D155+'TableC4(f)'!D155</f>
        <v>4.8149999999999995</v>
      </c>
      <c r="E155" s="123">
        <f>'TableC4(m)'!E155+'TableC4(f)'!E155</f>
        <v>6.982</v>
      </c>
      <c r="F155" s="123">
        <f>'TableC4(m)'!F155+'TableC4(f)'!F155</f>
        <v>13.398</v>
      </c>
      <c r="G155" s="123">
        <f>'TableC4(m)'!G155+'TableC4(f)'!G155</f>
        <v>21.941000000000003</v>
      </c>
      <c r="H155" s="123">
        <f>'TableC4(m)'!H155+'TableC4(f)'!H155</f>
        <v>60.43900000000001</v>
      </c>
      <c r="I155" s="123">
        <f>'TableC4(m)'!I155+'TableC4(f)'!I155</f>
        <v>110.428</v>
      </c>
      <c r="J155" s="123">
        <f>'TableC4(m)'!J155+'TableC4(f)'!J155</f>
        <v>151.534</v>
      </c>
      <c r="K155" s="61">
        <f>'TableC4(m)'!K155+'TableC4(f)'!K155</f>
        <v>150.348</v>
      </c>
      <c r="L155" s="6"/>
      <c r="M155" s="6"/>
      <c r="N155" s="6"/>
      <c r="O155" s="6"/>
    </row>
    <row r="156" spans="1:15" ht="15.75">
      <c r="A156" s="45">
        <v>1966</v>
      </c>
      <c r="B156" s="123">
        <f>'TableC4(m)'!B156+'TableC4(f)'!B156</f>
        <v>528.7819999999999</v>
      </c>
      <c r="C156" s="123">
        <f>'TableC4(m)'!C156+'TableC4(f)'!C156</f>
        <v>23.477</v>
      </c>
      <c r="D156" s="123">
        <f>'TableC4(m)'!D156+'TableC4(f)'!D156</f>
        <v>4.952</v>
      </c>
      <c r="E156" s="123">
        <f>'TableC4(m)'!E156+'TableC4(f)'!E156</f>
        <v>7.12</v>
      </c>
      <c r="F156" s="123">
        <f>'TableC4(m)'!F156+'TableC4(f)'!F156</f>
        <v>13.117999999999999</v>
      </c>
      <c r="G156" s="123">
        <f>'TableC4(m)'!G156+'TableC4(f)'!G156</f>
        <v>22.538</v>
      </c>
      <c r="H156" s="123">
        <f>'TableC4(m)'!H156+'TableC4(f)'!H156</f>
        <v>56.79600000000001</v>
      </c>
      <c r="I156" s="123">
        <f>'TableC4(m)'!I156+'TableC4(f)'!I156</f>
        <v>110.38</v>
      </c>
      <c r="J156" s="123">
        <f>'TableC4(m)'!J156+'TableC4(f)'!J156</f>
        <v>145.13</v>
      </c>
      <c r="K156" s="61">
        <f>'TableC4(m)'!K156+'TableC4(f)'!K156</f>
        <v>145.27100000000002</v>
      </c>
      <c r="L156" s="6"/>
      <c r="M156" s="6"/>
      <c r="N156" s="6"/>
      <c r="O156" s="6"/>
    </row>
    <row r="157" spans="1:15" ht="15.75">
      <c r="A157" s="45">
        <v>1967</v>
      </c>
      <c r="B157" s="123">
        <f>'TableC4(m)'!B157+'TableC4(f)'!B157</f>
        <v>543.033</v>
      </c>
      <c r="C157" s="123">
        <f>'TableC4(m)'!C157+'TableC4(f)'!C157</f>
        <v>22.076</v>
      </c>
      <c r="D157" s="123">
        <f>'TableC4(m)'!D157+'TableC4(f)'!D157</f>
        <v>5.275</v>
      </c>
      <c r="E157" s="123">
        <f>'TableC4(m)'!E157+'TableC4(f)'!E157</f>
        <v>7.418000000000001</v>
      </c>
      <c r="F157" s="123">
        <f>'TableC4(m)'!F157+'TableC4(f)'!F157</f>
        <v>12.615</v>
      </c>
      <c r="G157" s="123">
        <f>'TableC4(m)'!G157+'TableC4(f)'!G157</f>
        <v>24.525</v>
      </c>
      <c r="H157" s="123">
        <f>'TableC4(m)'!H157+'TableC4(f)'!H157</f>
        <v>54.778</v>
      </c>
      <c r="I157" s="123">
        <f>'TableC4(m)'!I157+'TableC4(f)'!I157</f>
        <v>112.78800000000001</v>
      </c>
      <c r="J157" s="123">
        <f>'TableC4(m)'!J157+'TableC4(f)'!J157</f>
        <v>150.25</v>
      </c>
      <c r="K157" s="61">
        <f>'TableC4(m)'!K157+'TableC4(f)'!K157</f>
        <v>153.308</v>
      </c>
      <c r="L157" s="6"/>
      <c r="M157" s="6"/>
      <c r="N157" s="6"/>
      <c r="O157" s="6"/>
    </row>
    <row r="158" spans="1:15" ht="15.75">
      <c r="A158" s="45">
        <v>1968</v>
      </c>
      <c r="B158" s="123">
        <f>'TableC4(m)'!B158+'TableC4(f)'!B158</f>
        <v>553.4409999999999</v>
      </c>
      <c r="C158" s="123">
        <f>'TableC4(m)'!C158+'TableC4(f)'!C158</f>
        <v>21.724</v>
      </c>
      <c r="D158" s="123">
        <f>'TableC4(m)'!D158+'TableC4(f)'!D158</f>
        <v>5.572</v>
      </c>
      <c r="E158" s="123">
        <f>'TableC4(m)'!E158+'TableC4(f)'!E158</f>
        <v>7.359</v>
      </c>
      <c r="F158" s="123">
        <f>'TableC4(m)'!F158+'TableC4(f)'!F158</f>
        <v>12.379999999999999</v>
      </c>
      <c r="G158" s="123">
        <f>'TableC4(m)'!G158+'TableC4(f)'!G158</f>
        <v>26.453</v>
      </c>
      <c r="H158" s="123">
        <f>'TableC4(m)'!H158+'TableC4(f)'!H158</f>
        <v>52.068</v>
      </c>
      <c r="I158" s="123">
        <f>'TableC4(m)'!I158+'TableC4(f)'!I158</f>
        <v>114.011</v>
      </c>
      <c r="J158" s="123">
        <f>'TableC4(m)'!J158+'TableC4(f)'!J158</f>
        <v>154.565</v>
      </c>
      <c r="K158" s="61">
        <f>'TableC4(m)'!K158+'TableC4(f)'!K158</f>
        <v>159.309</v>
      </c>
      <c r="L158" s="6"/>
      <c r="M158" s="6"/>
      <c r="N158" s="6"/>
      <c r="O158" s="6"/>
    </row>
    <row r="159" spans="1:15" ht="15.75">
      <c r="A159" s="45">
        <v>1969</v>
      </c>
      <c r="B159" s="123">
        <f>'TableC4(m)'!B159+'TableC4(f)'!B159</f>
        <v>573.335</v>
      </c>
      <c r="C159" s="123">
        <f>'TableC4(m)'!C159+'TableC4(f)'!C159</f>
        <v>21.238999999999997</v>
      </c>
      <c r="D159" s="123">
        <f>'TableC4(m)'!D159+'TableC4(f)'!D159</f>
        <v>5.809</v>
      </c>
      <c r="E159" s="123">
        <f>'TableC4(m)'!E159+'TableC4(f)'!E159</f>
        <v>8</v>
      </c>
      <c r="F159" s="123">
        <f>'TableC4(m)'!F159+'TableC4(f)'!F159</f>
        <v>12.721</v>
      </c>
      <c r="G159" s="123">
        <f>'TableC4(m)'!G159+'TableC4(f)'!G159</f>
        <v>28.546</v>
      </c>
      <c r="H159" s="123">
        <f>'TableC4(m)'!H159+'TableC4(f)'!H159</f>
        <v>51.692</v>
      </c>
      <c r="I159" s="123">
        <f>'TableC4(m)'!I159+'TableC4(f)'!I159</f>
        <v>121.336</v>
      </c>
      <c r="J159" s="123">
        <f>'TableC4(m)'!J159+'TableC4(f)'!J159</f>
        <v>163.618</v>
      </c>
      <c r="K159" s="61">
        <f>'TableC4(m)'!K159+'TableC4(f)'!K159</f>
        <v>160.374</v>
      </c>
      <c r="L159" s="6"/>
      <c r="M159" s="6"/>
      <c r="N159" s="6"/>
      <c r="O159" s="6"/>
    </row>
    <row r="160" spans="1:15" ht="15.75">
      <c r="A160" s="147">
        <v>1970</v>
      </c>
      <c r="B160" s="136">
        <f>'TableC4(m)'!B160+'TableC4(f)'!B160</f>
        <v>542.277</v>
      </c>
      <c r="C160" s="136">
        <f>'TableC4(m)'!C160+'TableC4(f)'!C160</f>
        <v>19.953</v>
      </c>
      <c r="D160" s="136">
        <f>'TableC4(m)'!D160+'TableC4(f)'!D160</f>
        <v>5.666</v>
      </c>
      <c r="E160" s="136">
        <f>'TableC4(m)'!E160+'TableC4(f)'!E160</f>
        <v>8.072000000000001</v>
      </c>
      <c r="F160" s="136">
        <f>'TableC4(m)'!F160+'TableC4(f)'!F160</f>
        <v>12.081</v>
      </c>
      <c r="G160" s="136">
        <f>'TableC4(m)'!G160+'TableC4(f)'!G160</f>
        <v>28.258</v>
      </c>
      <c r="H160" s="136">
        <f>'TableC4(m)'!H160+'TableC4(f)'!H160</f>
        <v>45.648</v>
      </c>
      <c r="I160" s="136">
        <f>'TableC4(m)'!I160+'TableC4(f)'!I160</f>
        <v>110.316</v>
      </c>
      <c r="J160" s="136">
        <f>'TableC4(m)'!J160+'TableC4(f)'!J160</f>
        <v>154.04000000000002</v>
      </c>
      <c r="K160" s="217">
        <f>'TableC4(m)'!K160+'TableC4(f)'!K160</f>
        <v>158.243</v>
      </c>
      <c r="L160" s="6"/>
      <c r="M160" s="6"/>
      <c r="N160" s="6"/>
      <c r="O160" s="6"/>
    </row>
    <row r="161" spans="1:15" ht="15.75">
      <c r="A161" s="45">
        <v>1971</v>
      </c>
      <c r="B161" s="123">
        <f>'TableC4(m)'!B161+'TableC4(f)'!B161</f>
        <v>554.1510000000001</v>
      </c>
      <c r="C161" s="123">
        <f>'TableC4(m)'!C161+'TableC4(f)'!C161</f>
        <v>19.634</v>
      </c>
      <c r="D161" s="123">
        <f>'TableC4(m)'!D161+'TableC4(f)'!D161</f>
        <v>5.997</v>
      </c>
      <c r="E161" s="123">
        <f>'TableC4(m)'!E161+'TableC4(f)'!E161</f>
        <v>8.645</v>
      </c>
      <c r="F161" s="123">
        <f>'TableC4(m)'!F161+'TableC4(f)'!F161</f>
        <v>11.798</v>
      </c>
      <c r="G161" s="123">
        <f>'TableC4(m)'!G161+'TableC4(f)'!G161</f>
        <v>28.909</v>
      </c>
      <c r="H161" s="123">
        <f>'TableC4(m)'!H161+'TableC4(f)'!H161</f>
        <v>45.769</v>
      </c>
      <c r="I161" s="123">
        <f>'TableC4(m)'!I161+'TableC4(f)'!I161</f>
        <v>110.93599999999999</v>
      </c>
      <c r="J161" s="123">
        <f>'TableC4(m)'!J161+'TableC4(f)'!J161</f>
        <v>158.253</v>
      </c>
      <c r="K161" s="61">
        <f>'TableC4(m)'!K161+'TableC4(f)'!K161</f>
        <v>164.21</v>
      </c>
      <c r="L161" s="6"/>
      <c r="M161" s="6"/>
      <c r="N161" s="6"/>
      <c r="O161" s="6"/>
    </row>
    <row r="162" spans="1:15" ht="15.75">
      <c r="A162" s="45">
        <v>1972</v>
      </c>
      <c r="B162" s="123">
        <f>'TableC4(m)'!B162+'TableC4(f)'!B162</f>
        <v>549.9000000000001</v>
      </c>
      <c r="C162" s="123">
        <f>'TableC4(m)'!C162+'TableC4(f)'!C162</f>
        <v>18.422</v>
      </c>
      <c r="D162" s="123">
        <f>'TableC4(m)'!D162+'TableC4(f)'!D162</f>
        <v>6.189</v>
      </c>
      <c r="E162" s="123">
        <f>'TableC4(m)'!E162+'TableC4(f)'!E162</f>
        <v>9.341000000000001</v>
      </c>
      <c r="F162" s="123">
        <f>'TableC4(m)'!F162+'TableC4(f)'!F162</f>
        <v>11.774999999999999</v>
      </c>
      <c r="G162" s="123">
        <f>'TableC4(m)'!G162+'TableC4(f)'!G162</f>
        <v>28.814999999999998</v>
      </c>
      <c r="H162" s="123">
        <f>'TableC4(m)'!H162+'TableC4(f)'!H162</f>
        <v>45.4</v>
      </c>
      <c r="I162" s="123">
        <f>'TableC4(m)'!I162+'TableC4(f)'!I162</f>
        <v>108.96600000000001</v>
      </c>
      <c r="J162" s="123">
        <f>'TableC4(m)'!J162+'TableC4(f)'!J162</f>
        <v>159.90800000000002</v>
      </c>
      <c r="K162" s="61">
        <f>'TableC4(m)'!K162+'TableC4(f)'!K162</f>
        <v>161.084</v>
      </c>
      <c r="L162" s="6"/>
      <c r="M162" s="6"/>
      <c r="N162" s="6"/>
      <c r="O162" s="6"/>
    </row>
    <row r="163" spans="1:15" ht="15.75">
      <c r="A163" s="45">
        <v>1973</v>
      </c>
      <c r="B163" s="123">
        <f>'TableC4(m)'!B163+'TableC4(f)'!B163</f>
        <v>558.782</v>
      </c>
      <c r="C163" s="123">
        <f>'TableC4(m)'!C163+'TableC4(f)'!C163</f>
        <v>17.634</v>
      </c>
      <c r="D163" s="123">
        <f>'TableC4(m)'!D163+'TableC4(f)'!D163</f>
        <v>6.186999999999999</v>
      </c>
      <c r="E163" s="123">
        <f>'TableC4(m)'!E163+'TableC4(f)'!E163</f>
        <v>9.295</v>
      </c>
      <c r="F163" s="123">
        <f>'TableC4(m)'!F163+'TableC4(f)'!F163</f>
        <v>11.041</v>
      </c>
      <c r="G163" s="123">
        <f>'TableC4(m)'!G163+'TableC4(f)'!G163</f>
        <v>28.366</v>
      </c>
      <c r="H163" s="123">
        <f>'TableC4(m)'!H163+'TableC4(f)'!H163</f>
        <v>44.108</v>
      </c>
      <c r="I163" s="123">
        <f>'TableC4(m)'!I163+'TableC4(f)'!I163</f>
        <v>106.571</v>
      </c>
      <c r="J163" s="123">
        <f>'TableC4(m)'!J163+'TableC4(f)'!J163</f>
        <v>165.349</v>
      </c>
      <c r="K163" s="61">
        <f>'TableC4(m)'!K163+'TableC4(f)'!K163</f>
        <v>170.231</v>
      </c>
      <c r="L163" s="6"/>
      <c r="M163" s="6"/>
      <c r="N163" s="6"/>
      <c r="O163" s="6"/>
    </row>
    <row r="164" spans="1:15" ht="15.75">
      <c r="A164" s="45">
        <v>1974</v>
      </c>
      <c r="B164" s="123">
        <f>'TableC4(m)'!B164+'TableC4(f)'!B164</f>
        <v>552.5509999999999</v>
      </c>
      <c r="C164" s="123">
        <f>'TableC4(m)'!C164+'TableC4(f)'!C164</f>
        <v>16.032</v>
      </c>
      <c r="D164" s="123">
        <f>'TableC4(m)'!D164+'TableC4(f)'!D164</f>
        <v>5.949000000000001</v>
      </c>
      <c r="E164" s="123">
        <f>'TableC4(m)'!E164+'TableC4(f)'!E164</f>
        <v>9.022</v>
      </c>
      <c r="F164" s="123">
        <f>'TableC4(m)'!F164+'TableC4(f)'!F164</f>
        <v>10.539</v>
      </c>
      <c r="G164" s="123">
        <f>'TableC4(m)'!G164+'TableC4(f)'!G164</f>
        <v>28.227</v>
      </c>
      <c r="H164" s="123">
        <f>'TableC4(m)'!H164+'TableC4(f)'!H164</f>
        <v>43.849000000000004</v>
      </c>
      <c r="I164" s="123">
        <f>'TableC4(m)'!I164+'TableC4(f)'!I164</f>
        <v>104.321</v>
      </c>
      <c r="J164" s="123">
        <f>'TableC4(m)'!J164+'TableC4(f)'!J164</f>
        <v>165.86200000000002</v>
      </c>
      <c r="K164" s="61">
        <f>'TableC4(m)'!K164+'TableC4(f)'!K164</f>
        <v>168.75</v>
      </c>
      <c r="L164" s="6"/>
      <c r="M164" s="6"/>
      <c r="N164" s="6"/>
      <c r="O164" s="6"/>
    </row>
    <row r="165" spans="1:15" ht="15.75">
      <c r="A165" s="45">
        <v>1975</v>
      </c>
      <c r="B165" s="123">
        <f>'TableC4(m)'!B165+'TableC4(f)'!B165</f>
        <v>560.3530000000001</v>
      </c>
      <c r="C165" s="123">
        <f>'TableC4(m)'!C165+'TableC4(f)'!C165</f>
        <v>14.169</v>
      </c>
      <c r="D165" s="123">
        <f>'TableC4(m)'!D165+'TableC4(f)'!D165</f>
        <v>5.747999999999999</v>
      </c>
      <c r="E165" s="123">
        <f>'TableC4(m)'!E165+'TableC4(f)'!E165</f>
        <v>9.112</v>
      </c>
      <c r="F165" s="123">
        <f>'TableC4(m)'!F165+'TableC4(f)'!F165</f>
        <v>10.238</v>
      </c>
      <c r="G165" s="123">
        <f>'TableC4(m)'!G165+'TableC4(f)'!G165</f>
        <v>28.589000000000002</v>
      </c>
      <c r="H165" s="123">
        <f>'TableC4(m)'!H165+'TableC4(f)'!H165</f>
        <v>43.688</v>
      </c>
      <c r="I165" s="123">
        <f>'TableC4(m)'!I165+'TableC4(f)'!I165</f>
        <v>104.309</v>
      </c>
      <c r="J165" s="123">
        <f>'TableC4(m)'!J165+'TableC4(f)'!J165</f>
        <v>169.996</v>
      </c>
      <c r="K165" s="61">
        <f>'TableC4(m)'!K165+'TableC4(f)'!K165</f>
        <v>174.50400000000002</v>
      </c>
      <c r="L165" s="6"/>
      <c r="M165" s="6"/>
      <c r="N165" s="6"/>
      <c r="O165" s="6"/>
    </row>
    <row r="166" spans="1:15" ht="15.75">
      <c r="A166" s="45">
        <v>1976</v>
      </c>
      <c r="B166" s="123">
        <f>'TableC4(m)'!B166+'TableC4(f)'!B166</f>
        <v>557.114</v>
      </c>
      <c r="C166" s="123">
        <f>'TableC4(m)'!C166+'TableC4(f)'!C166</f>
        <v>12.582</v>
      </c>
      <c r="D166" s="123">
        <f>'TableC4(m)'!D166+'TableC4(f)'!D166</f>
        <v>5.849</v>
      </c>
      <c r="E166" s="123">
        <f>'TableC4(m)'!E166+'TableC4(f)'!E166</f>
        <v>9.701</v>
      </c>
      <c r="F166" s="123">
        <f>'TableC4(m)'!F166+'TableC4(f)'!F166</f>
        <v>10.138</v>
      </c>
      <c r="G166" s="123">
        <f>'TableC4(m)'!G166+'TableC4(f)'!G166</f>
        <v>28.121</v>
      </c>
      <c r="H166" s="123">
        <f>'TableC4(m)'!H166+'TableC4(f)'!H166</f>
        <v>45.801</v>
      </c>
      <c r="I166" s="123">
        <f>'TableC4(m)'!I166+'TableC4(f)'!I166</f>
        <v>98.6</v>
      </c>
      <c r="J166" s="123">
        <f>'TableC4(m)'!J166+'TableC4(f)'!J166</f>
        <v>171.11</v>
      </c>
      <c r="K166" s="61">
        <f>'TableC4(m)'!K166+'TableC4(f)'!K166</f>
        <v>175.212</v>
      </c>
      <c r="L166" s="6"/>
      <c r="M166" s="6"/>
      <c r="N166" s="6"/>
      <c r="O166" s="6"/>
    </row>
    <row r="167" spans="1:15" ht="15.75">
      <c r="A167" s="45">
        <v>1977</v>
      </c>
      <c r="B167" s="123">
        <f>'TableC4(m)'!B167+'TableC4(f)'!B167</f>
        <v>536.221</v>
      </c>
      <c r="C167" s="123">
        <f>'TableC4(m)'!C167+'TableC4(f)'!C167</f>
        <v>12.021999999999998</v>
      </c>
      <c r="D167" s="123">
        <f>'TableC4(m)'!D167+'TableC4(f)'!D167</f>
        <v>5.766</v>
      </c>
      <c r="E167" s="123">
        <f>'TableC4(m)'!E167+'TableC4(f)'!E167</f>
        <v>9.633000000000001</v>
      </c>
      <c r="F167" s="123">
        <f>'TableC4(m)'!F167+'TableC4(f)'!F167</f>
        <v>10.021</v>
      </c>
      <c r="G167" s="123">
        <f>'TableC4(m)'!G167+'TableC4(f)'!G167</f>
        <v>26.918</v>
      </c>
      <c r="H167" s="123">
        <f>'TableC4(m)'!H167+'TableC4(f)'!H167</f>
        <v>47.057</v>
      </c>
      <c r="I167" s="123">
        <f>'TableC4(m)'!I167+'TableC4(f)'!I167</f>
        <v>89.99600000000001</v>
      </c>
      <c r="J167" s="123">
        <f>'TableC4(m)'!J167+'TableC4(f)'!J167</f>
        <v>165.207</v>
      </c>
      <c r="K167" s="61">
        <f>'TableC4(m)'!K167+'TableC4(f)'!K167</f>
        <v>169.601</v>
      </c>
      <c r="L167" s="6"/>
      <c r="M167" s="6"/>
      <c r="N167" s="6"/>
      <c r="O167" s="6"/>
    </row>
    <row r="168" spans="1:15" ht="15.75">
      <c r="A168" s="45">
        <v>1978</v>
      </c>
      <c r="B168" s="123">
        <f>'TableC4(m)'!B168+'TableC4(f)'!B168</f>
        <v>546.9159999999999</v>
      </c>
      <c r="C168" s="123">
        <f>'TableC4(m)'!C168+'TableC4(f)'!C168</f>
        <v>11.245999999999999</v>
      </c>
      <c r="D168" s="123">
        <f>'TableC4(m)'!D168+'TableC4(f)'!D168</f>
        <v>5.593</v>
      </c>
      <c r="E168" s="123">
        <f>'TableC4(m)'!E168+'TableC4(f)'!E168</f>
        <v>9.071</v>
      </c>
      <c r="F168" s="123">
        <f>'TableC4(m)'!F168+'TableC4(f)'!F168</f>
        <v>10.06</v>
      </c>
      <c r="G168" s="123">
        <f>'TableC4(m)'!G168+'TableC4(f)'!G168</f>
        <v>26.535</v>
      </c>
      <c r="H168" s="123">
        <f>'TableC4(m)'!H168+'TableC4(f)'!H168</f>
        <v>49.934</v>
      </c>
      <c r="I168" s="123">
        <f>'TableC4(m)'!I168+'TableC4(f)'!I168</f>
        <v>86.5</v>
      </c>
      <c r="J168" s="123">
        <f>'TableC4(m)'!J168+'TableC4(f)'!J168</f>
        <v>167.786</v>
      </c>
      <c r="K168" s="61">
        <f>'TableC4(m)'!K168+'TableC4(f)'!K168</f>
        <v>180.191</v>
      </c>
      <c r="L168" s="6"/>
      <c r="M168" s="6"/>
      <c r="N168" s="6"/>
      <c r="O168" s="6"/>
    </row>
    <row r="169" spans="1:15" ht="15.75">
      <c r="A169" s="149">
        <v>1979</v>
      </c>
      <c r="B169" s="143">
        <f>'TableC4(m)'!B169+'TableC4(f)'!B169</f>
        <v>541.805</v>
      </c>
      <c r="C169" s="143">
        <f>'TableC4(m)'!C169+'TableC4(f)'!C169</f>
        <v>10.652000000000001</v>
      </c>
      <c r="D169" s="143">
        <f>'TableC4(m)'!D169+'TableC4(f)'!D169</f>
        <v>5.718</v>
      </c>
      <c r="E169" s="143">
        <f>'TableC4(m)'!E169+'TableC4(f)'!E169</f>
        <v>9.51</v>
      </c>
      <c r="F169" s="143">
        <f>'TableC4(m)'!F169+'TableC4(f)'!F169</f>
        <v>10.337</v>
      </c>
      <c r="G169" s="143">
        <f>'TableC4(m)'!G169+'TableC4(f)'!G169</f>
        <v>25.406000000000002</v>
      </c>
      <c r="H169" s="143">
        <f>'TableC4(m)'!H169+'TableC4(f)'!H169</f>
        <v>52.839</v>
      </c>
      <c r="I169" s="143">
        <f>'TableC4(m)'!I169+'TableC4(f)'!I169</f>
        <v>80.64500000000001</v>
      </c>
      <c r="J169" s="143">
        <f>'TableC4(m)'!J169+'TableC4(f)'!J169</f>
        <v>165.307</v>
      </c>
      <c r="K169" s="218">
        <f>'TableC4(m)'!K169+'TableC4(f)'!K169</f>
        <v>181.391</v>
      </c>
      <c r="L169" s="6"/>
      <c r="M169" s="6"/>
      <c r="N169" s="6"/>
      <c r="O169" s="6"/>
    </row>
    <row r="170" spans="1:15" ht="15.75">
      <c r="A170" s="45">
        <v>1980</v>
      </c>
      <c r="B170" s="123">
        <f>'TableC4(m)'!B170+'TableC4(f)'!B170</f>
        <v>547.107</v>
      </c>
      <c r="C170" s="123">
        <f>'TableC4(m)'!C170+'TableC4(f)'!C170</f>
        <v>11.165</v>
      </c>
      <c r="D170" s="123">
        <f>'TableC4(m)'!D170+'TableC4(f)'!D170</f>
        <v>5.686</v>
      </c>
      <c r="E170" s="123">
        <f>'TableC4(m)'!E170+'TableC4(f)'!E170</f>
        <v>9.709999999999999</v>
      </c>
      <c r="F170" s="123">
        <f>'TableC4(m)'!F170+'TableC4(f)'!F170</f>
        <v>10.619</v>
      </c>
      <c r="G170" s="123">
        <f>'TableC4(m)'!G170+'TableC4(f)'!G170</f>
        <v>24.799</v>
      </c>
      <c r="H170" s="123">
        <f>'TableC4(m)'!H170+'TableC4(f)'!H170</f>
        <v>54.33</v>
      </c>
      <c r="I170" s="123">
        <f>'TableC4(m)'!I170+'TableC4(f)'!I170</f>
        <v>75.943</v>
      </c>
      <c r="J170" s="123">
        <f>'TableC4(m)'!J170+'TableC4(f)'!J170</f>
        <v>165.76</v>
      </c>
      <c r="K170" s="61">
        <f>'TableC4(m)'!K170+'TableC4(f)'!K170</f>
        <v>189.095</v>
      </c>
      <c r="L170" s="6"/>
      <c r="M170" s="6"/>
      <c r="N170" s="6"/>
      <c r="O170" s="6"/>
    </row>
    <row r="171" spans="1:15" ht="15.75">
      <c r="A171" s="45">
        <v>1981</v>
      </c>
      <c r="B171" s="123">
        <f>'TableC4(m)'!B171+'TableC4(f)'!B171</f>
        <v>554.8230000000001</v>
      </c>
      <c r="C171" s="123">
        <f>'TableC4(m)'!C171+'TableC4(f)'!C171</f>
        <v>10.862</v>
      </c>
      <c r="D171" s="123">
        <f>'TableC4(m)'!D171+'TableC4(f)'!D171</f>
        <v>5.427</v>
      </c>
      <c r="E171" s="123">
        <f>'TableC4(m)'!E171+'TableC4(f)'!E171</f>
        <v>9.231</v>
      </c>
      <c r="F171" s="123">
        <f>'TableC4(m)'!F171+'TableC4(f)'!F171</f>
        <v>11.052</v>
      </c>
      <c r="G171" s="123">
        <f>'TableC4(m)'!G171+'TableC4(f)'!G171</f>
        <v>23.592</v>
      </c>
      <c r="H171" s="123">
        <f>'TableC4(m)'!H171+'TableC4(f)'!H171</f>
        <v>53.308</v>
      </c>
      <c r="I171" s="123">
        <f>'TableC4(m)'!I171+'TableC4(f)'!I171</f>
        <v>75.199</v>
      </c>
      <c r="J171" s="123">
        <f>'TableC4(m)'!J171+'TableC4(f)'!J171</f>
        <v>166.87099999999998</v>
      </c>
      <c r="K171" s="61">
        <f>'TableC4(m)'!K171+'TableC4(f)'!K171</f>
        <v>199.281</v>
      </c>
      <c r="L171" s="6"/>
      <c r="M171" s="6"/>
      <c r="N171" s="6"/>
      <c r="O171" s="6"/>
    </row>
    <row r="172" spans="1:15" ht="15.75">
      <c r="A172" s="45">
        <v>1982</v>
      </c>
      <c r="B172" s="123">
        <f>'TableC4(m)'!B172+'TableC4(f)'!B172</f>
        <v>543.1039999999999</v>
      </c>
      <c r="C172" s="123">
        <f>'TableC4(m)'!C172+'TableC4(f)'!C172</f>
        <v>10.29</v>
      </c>
      <c r="D172" s="123">
        <f>'TableC4(m)'!D172+'TableC4(f)'!D172</f>
        <v>5.253</v>
      </c>
      <c r="E172" s="123">
        <f>'TableC4(m)'!E172+'TableC4(f)'!E172</f>
        <v>9.483</v>
      </c>
      <c r="F172" s="123">
        <f>'TableC4(m)'!F172+'TableC4(f)'!F172</f>
        <v>11.622</v>
      </c>
      <c r="G172" s="123">
        <f>'TableC4(m)'!G172+'TableC4(f)'!G172</f>
        <v>22.652</v>
      </c>
      <c r="H172" s="123">
        <f>'TableC4(m)'!H172+'TableC4(f)'!H172</f>
        <v>52.56099999999999</v>
      </c>
      <c r="I172" s="123">
        <f>'TableC4(m)'!I172+'TableC4(f)'!I172</f>
        <v>73.508</v>
      </c>
      <c r="J172" s="123">
        <f>'TableC4(m)'!J172+'TableC4(f)'!J172</f>
        <v>160.81900000000002</v>
      </c>
      <c r="K172" s="61">
        <f>'TableC4(m)'!K172+'TableC4(f)'!K172</f>
        <v>196.916</v>
      </c>
      <c r="L172" s="6"/>
      <c r="M172" s="6"/>
      <c r="N172" s="6"/>
      <c r="O172" s="6"/>
    </row>
    <row r="173" spans="1:15" ht="15.75">
      <c r="A173" s="45">
        <v>1983</v>
      </c>
      <c r="B173" s="123">
        <f>'TableC4(m)'!B173+'TableC4(f)'!B173</f>
        <v>559.655</v>
      </c>
      <c r="C173" s="123">
        <f>'TableC4(m)'!C173+'TableC4(f)'!C173</f>
        <v>9.715</v>
      </c>
      <c r="D173" s="123">
        <f>'TableC4(m)'!D173+'TableC4(f)'!D173</f>
        <v>4.984</v>
      </c>
      <c r="E173" s="123">
        <f>'TableC4(m)'!E173+'TableC4(f)'!E173</f>
        <v>9.704</v>
      </c>
      <c r="F173" s="123">
        <f>'TableC4(m)'!F173+'TableC4(f)'!F173</f>
        <v>12.181000000000001</v>
      </c>
      <c r="G173" s="123">
        <f>'TableC4(m)'!G173+'TableC4(f)'!G173</f>
        <v>21.771</v>
      </c>
      <c r="H173" s="123">
        <f>'TableC4(m)'!H173+'TableC4(f)'!H173</f>
        <v>52.525999999999996</v>
      </c>
      <c r="I173" s="123">
        <f>'TableC4(m)'!I173+'TableC4(f)'!I173</f>
        <v>72.869</v>
      </c>
      <c r="J173" s="123">
        <f>'TableC4(m)'!J173+'TableC4(f)'!J173</f>
        <v>163.25900000000001</v>
      </c>
      <c r="K173" s="61">
        <f>'TableC4(m)'!K173+'TableC4(f)'!K173</f>
        <v>212.64600000000002</v>
      </c>
      <c r="L173" s="6"/>
      <c r="M173" s="6"/>
      <c r="N173" s="6"/>
      <c r="O173" s="6"/>
    </row>
    <row r="174" spans="1:15" ht="15.75">
      <c r="A174" s="45">
        <v>1984</v>
      </c>
      <c r="B174" s="123">
        <f>'TableC4(m)'!B174+'TableC4(f)'!B174</f>
        <v>542.49</v>
      </c>
      <c r="C174" s="123">
        <f>'TableC4(m)'!C174+'TableC4(f)'!C174</f>
        <v>8.823</v>
      </c>
      <c r="D174" s="123">
        <f>'TableC4(m)'!D174+'TableC4(f)'!D174</f>
        <v>4.716</v>
      </c>
      <c r="E174" s="123">
        <f>'TableC4(m)'!E174+'TableC4(f)'!E174</f>
        <v>9.556000000000001</v>
      </c>
      <c r="F174" s="123">
        <f>'TableC4(m)'!F174+'TableC4(f)'!F174</f>
        <v>12.411000000000001</v>
      </c>
      <c r="G174" s="123">
        <f>'TableC4(m)'!G174+'TableC4(f)'!G174</f>
        <v>21.09</v>
      </c>
      <c r="H174" s="123">
        <f>'TableC4(m)'!H174+'TableC4(f)'!H174</f>
        <v>51.237</v>
      </c>
      <c r="I174" s="123">
        <f>'TableC4(m)'!I174+'TableC4(f)'!I174</f>
        <v>70.601</v>
      </c>
      <c r="J174" s="123">
        <f>'TableC4(m)'!J174+'TableC4(f)'!J174</f>
        <v>156.62400000000002</v>
      </c>
      <c r="K174" s="61">
        <f>'TableC4(m)'!K174+'TableC4(f)'!K174</f>
        <v>207.432</v>
      </c>
      <c r="L174" s="6"/>
      <c r="M174" s="6"/>
      <c r="N174" s="6"/>
      <c r="O174" s="6"/>
    </row>
    <row r="175" spans="1:15" ht="15.75">
      <c r="A175" s="45">
        <v>1985</v>
      </c>
      <c r="B175" s="123">
        <f>'TableC4(m)'!B175+'TableC4(f)'!B175</f>
        <v>552.4959999999999</v>
      </c>
      <c r="C175" s="123">
        <f>'TableC4(m)'!C175+'TableC4(f)'!C175</f>
        <v>8.782</v>
      </c>
      <c r="D175" s="123">
        <f>'TableC4(m)'!D175+'TableC4(f)'!D175</f>
        <v>4.463</v>
      </c>
      <c r="E175" s="123">
        <f>'TableC4(m)'!E175+'TableC4(f)'!E175</f>
        <v>9.093</v>
      </c>
      <c r="F175" s="123">
        <f>'TableC4(m)'!F175+'TableC4(f)'!F175</f>
        <v>12.644</v>
      </c>
      <c r="G175" s="123">
        <f>'TableC4(m)'!G175+'TableC4(f)'!G175</f>
        <v>20.552</v>
      </c>
      <c r="H175" s="123">
        <f>'TableC4(m)'!H175+'TableC4(f)'!H175</f>
        <v>50.858999999999995</v>
      </c>
      <c r="I175" s="123">
        <f>'TableC4(m)'!I175+'TableC4(f)'!I175</f>
        <v>69.919</v>
      </c>
      <c r="J175" s="123">
        <f>'TableC4(m)'!J175+'TableC4(f)'!J175</f>
        <v>157.106</v>
      </c>
      <c r="K175" s="61">
        <f>'TableC4(m)'!K175+'TableC4(f)'!K175</f>
        <v>219.078</v>
      </c>
      <c r="L175" s="6"/>
      <c r="M175" s="6"/>
      <c r="N175" s="6"/>
      <c r="O175" s="6"/>
    </row>
    <row r="176" spans="1:15" ht="15.75">
      <c r="A176" s="45">
        <v>1986</v>
      </c>
      <c r="B176" s="123">
        <f>'TableC4(m)'!B176+'TableC4(f)'!B176</f>
        <v>546.9259999999999</v>
      </c>
      <c r="C176" s="123">
        <f>'TableC4(m)'!C176+'TableC4(f)'!C176</f>
        <v>8.599</v>
      </c>
      <c r="D176" s="123">
        <f>'TableC4(m)'!D176+'TableC4(f)'!D176</f>
        <v>4.374</v>
      </c>
      <c r="E176" s="123">
        <f>'TableC4(m)'!E176+'TableC4(f)'!E176</f>
        <v>8.915</v>
      </c>
      <c r="F176" s="123">
        <f>'TableC4(m)'!F176+'TableC4(f)'!F176</f>
        <v>13.018999999999998</v>
      </c>
      <c r="G176" s="123">
        <f>'TableC4(m)'!G176+'TableC4(f)'!G176</f>
        <v>20.115</v>
      </c>
      <c r="H176" s="123">
        <f>'TableC4(m)'!H176+'TableC4(f)'!H176</f>
        <v>49.586999999999996</v>
      </c>
      <c r="I176" s="123">
        <f>'TableC4(m)'!I176+'TableC4(f)'!I176</f>
        <v>72.276</v>
      </c>
      <c r="J176" s="123">
        <f>'TableC4(m)'!J176+'TableC4(f)'!J176</f>
        <v>149.415</v>
      </c>
      <c r="K176" s="61">
        <f>'TableC4(m)'!K176+'TableC4(f)'!K176</f>
        <v>220.62600000000003</v>
      </c>
      <c r="L176" s="6"/>
      <c r="M176" s="6"/>
      <c r="N176" s="6"/>
      <c r="O176" s="6"/>
    </row>
    <row r="177" spans="1:15" ht="15.75">
      <c r="A177" s="45">
        <v>1987</v>
      </c>
      <c r="B177" s="123">
        <f>'TableC4(m)'!B177+'TableC4(f)'!B177</f>
        <v>527.466</v>
      </c>
      <c r="C177" s="123">
        <f>'TableC4(m)'!C177+'TableC4(f)'!C177</f>
        <v>8.225</v>
      </c>
      <c r="D177" s="123">
        <f>'TableC4(m)'!D177+'TableC4(f)'!D177</f>
        <v>3.957</v>
      </c>
      <c r="E177" s="123">
        <f>'TableC4(m)'!E177+'TableC4(f)'!E177</f>
        <v>8.626999999999999</v>
      </c>
      <c r="F177" s="123">
        <f>'TableC4(m)'!F177+'TableC4(f)'!F177</f>
        <v>12.770999999999999</v>
      </c>
      <c r="G177" s="123">
        <f>'TableC4(m)'!G177+'TableC4(f)'!G177</f>
        <v>19.984</v>
      </c>
      <c r="H177" s="123">
        <f>'TableC4(m)'!H177+'TableC4(f)'!H177</f>
        <v>47.123</v>
      </c>
      <c r="I177" s="123">
        <f>'TableC4(m)'!I177+'TableC4(f)'!I177</f>
        <v>74.858</v>
      </c>
      <c r="J177" s="123">
        <f>'TableC4(m)'!J177+'TableC4(f)'!J177</f>
        <v>137.137</v>
      </c>
      <c r="K177" s="61">
        <f>'TableC4(m)'!K177+'TableC4(f)'!K177</f>
        <v>214.784</v>
      </c>
      <c r="L177" s="6"/>
      <c r="M177" s="6"/>
      <c r="N177" s="6"/>
      <c r="O177" s="6"/>
    </row>
    <row r="178" spans="1:15" ht="15.75">
      <c r="A178" s="45">
        <v>1988</v>
      </c>
      <c r="B178" s="123">
        <f>'TableC4(m)'!B178+'TableC4(f)'!B178</f>
        <v>524.6</v>
      </c>
      <c r="C178" s="123">
        <f>'TableC4(m)'!C178+'TableC4(f)'!C178</f>
        <v>8.187</v>
      </c>
      <c r="D178" s="123">
        <f>'TableC4(m)'!D178+'TableC4(f)'!D178</f>
        <v>3.9290000000000003</v>
      </c>
      <c r="E178" s="123">
        <f>'TableC4(m)'!E178+'TableC4(f)'!E178</f>
        <v>8.739</v>
      </c>
      <c r="F178" s="123">
        <f>'TableC4(m)'!F178+'TableC4(f)'!F178</f>
        <v>12.981</v>
      </c>
      <c r="G178" s="123">
        <f>'TableC4(m)'!G178+'TableC4(f)'!G178</f>
        <v>20.187</v>
      </c>
      <c r="H178" s="123">
        <f>'TableC4(m)'!H178+'TableC4(f)'!H178</f>
        <v>45.821</v>
      </c>
      <c r="I178" s="123">
        <f>'TableC4(m)'!I178+'TableC4(f)'!I178</f>
        <v>77.518</v>
      </c>
      <c r="J178" s="123">
        <f>'TableC4(m)'!J178+'TableC4(f)'!J178</f>
        <v>128.96699999999998</v>
      </c>
      <c r="K178" s="61">
        <f>'TableC4(m)'!K178+'TableC4(f)'!K178</f>
        <v>218.27100000000002</v>
      </c>
      <c r="L178" s="6"/>
      <c r="M178" s="6"/>
      <c r="N178" s="6"/>
      <c r="O178" s="6"/>
    </row>
    <row r="179" spans="1:15" ht="15.75">
      <c r="A179" s="45">
        <v>1989</v>
      </c>
      <c r="B179" s="123">
        <f>'TableC4(m)'!B179+'TableC4(f)'!B179</f>
        <v>529.283</v>
      </c>
      <c r="C179" s="123">
        <f>'TableC4(m)'!C179+'TableC4(f)'!C179</f>
        <v>7.8759999999999994</v>
      </c>
      <c r="D179" s="123">
        <f>'TableC4(m)'!D179+'TableC4(f)'!D179</f>
        <v>3.914</v>
      </c>
      <c r="E179" s="123">
        <f>'TableC4(m)'!E179+'TableC4(f)'!E179</f>
        <v>9.07</v>
      </c>
      <c r="F179" s="123">
        <f>'TableC4(m)'!F179+'TableC4(f)'!F179</f>
        <v>13.094999999999999</v>
      </c>
      <c r="G179" s="123">
        <f>'TableC4(m)'!G179+'TableC4(f)'!G179</f>
        <v>20.729</v>
      </c>
      <c r="H179" s="123">
        <f>'TableC4(m)'!H179+'TableC4(f)'!H179</f>
        <v>44.481</v>
      </c>
      <c r="I179" s="123">
        <f>'TableC4(m)'!I179+'TableC4(f)'!I179</f>
        <v>81.317</v>
      </c>
      <c r="J179" s="123">
        <f>'TableC4(m)'!J179+'TableC4(f)'!J179</f>
        <v>121.745</v>
      </c>
      <c r="K179" s="61">
        <f>'TableC4(m)'!K179+'TableC4(f)'!K179</f>
        <v>227.05599999999998</v>
      </c>
      <c r="L179" s="6"/>
      <c r="M179" s="6"/>
      <c r="N179" s="6"/>
      <c r="O179" s="6"/>
    </row>
    <row r="180" spans="1:15" ht="15.75">
      <c r="A180" s="147">
        <v>1990</v>
      </c>
      <c r="B180" s="136">
        <f>'TableC4(m)'!B180+'TableC4(f)'!B180</f>
        <v>526.201</v>
      </c>
      <c r="C180" s="136">
        <f>'TableC4(m)'!C180+'TableC4(f)'!C180</f>
        <v>7.545999999999999</v>
      </c>
      <c r="D180" s="136">
        <f>'TableC4(m)'!D180+'TableC4(f)'!D180</f>
        <v>3.729</v>
      </c>
      <c r="E180" s="136">
        <f>'TableC4(m)'!E180+'TableC4(f)'!E180</f>
        <v>9.018</v>
      </c>
      <c r="F180" s="136">
        <f>'TableC4(m)'!F180+'TableC4(f)'!F180</f>
        <v>13.328</v>
      </c>
      <c r="G180" s="136">
        <f>'TableC4(m)'!G180+'TableC4(f)'!G180</f>
        <v>21.104</v>
      </c>
      <c r="H180" s="136">
        <f>'TableC4(m)'!H180+'TableC4(f)'!H180</f>
        <v>42.4</v>
      </c>
      <c r="I180" s="136">
        <f>'TableC4(m)'!I180+'TableC4(f)'!I180</f>
        <v>82.244</v>
      </c>
      <c r="J180" s="136">
        <f>'TableC4(m)'!J180+'TableC4(f)'!J180</f>
        <v>115.154</v>
      </c>
      <c r="K180" s="217">
        <f>'TableC4(m)'!K180+'TableC4(f)'!K180</f>
        <v>231.678</v>
      </c>
      <c r="L180" s="6"/>
      <c r="M180" s="6"/>
      <c r="N180" s="6"/>
      <c r="O180" s="6"/>
    </row>
    <row r="181" spans="1:15" ht="15.75">
      <c r="A181" s="45">
        <v>1991</v>
      </c>
      <c r="B181" s="123">
        <f>'TableC4(m)'!B181+'TableC4(f)'!B181</f>
        <v>524.685</v>
      </c>
      <c r="C181" s="123">
        <f>'TableC4(m)'!C181+'TableC4(f)'!C181</f>
        <v>7.504</v>
      </c>
      <c r="D181" s="123">
        <f>'TableC4(m)'!D181+'TableC4(f)'!D181</f>
        <v>3.644</v>
      </c>
      <c r="E181" s="123">
        <f>'TableC4(m)'!E181+'TableC4(f)'!E181</f>
        <v>9.352</v>
      </c>
      <c r="F181" s="123">
        <f>'TableC4(m)'!F181+'TableC4(f)'!F181</f>
        <v>13.52</v>
      </c>
      <c r="G181" s="123">
        <f>'TableC4(m)'!G181+'TableC4(f)'!G181</f>
        <v>22.148</v>
      </c>
      <c r="H181" s="123">
        <f>'TableC4(m)'!H181+'TableC4(f)'!H181</f>
        <v>40.479</v>
      </c>
      <c r="I181" s="123">
        <f>'TableC4(m)'!I181+'TableC4(f)'!I181</f>
        <v>81.837</v>
      </c>
      <c r="J181" s="123">
        <f>'TableC4(m)'!J181+'TableC4(f)'!J181</f>
        <v>112.976</v>
      </c>
      <c r="K181" s="61">
        <f>'TableC4(m)'!K181+'TableC4(f)'!K181</f>
        <v>233.22500000000002</v>
      </c>
      <c r="L181" s="6"/>
      <c r="M181" s="6"/>
      <c r="N181" s="6"/>
      <c r="O181" s="6"/>
    </row>
    <row r="182" spans="1:15" ht="15.75">
      <c r="A182" s="45">
        <v>1992</v>
      </c>
      <c r="B182" s="123">
        <f>'TableC4(m)'!B182+'TableC4(f)'!B182</f>
        <v>521.53</v>
      </c>
      <c r="C182" s="123">
        <f>'TableC4(m)'!C182+'TableC4(f)'!C182</f>
        <v>6.84</v>
      </c>
      <c r="D182" s="123">
        <f>'TableC4(m)'!D182+'TableC4(f)'!D182</f>
        <v>3.38</v>
      </c>
      <c r="E182" s="123">
        <f>'TableC4(m)'!E182+'TableC4(f)'!E182</f>
        <v>9.083</v>
      </c>
      <c r="F182" s="123">
        <f>'TableC4(m)'!F182+'TableC4(f)'!F182</f>
        <v>13.871</v>
      </c>
      <c r="G182" s="123">
        <f>'TableC4(m)'!G182+'TableC4(f)'!G182</f>
        <v>23.206000000000003</v>
      </c>
      <c r="H182" s="123">
        <f>'TableC4(m)'!H182+'TableC4(f)'!H182</f>
        <v>38.728</v>
      </c>
      <c r="I182" s="123">
        <f>'TableC4(m)'!I182+'TableC4(f)'!I182</f>
        <v>80.173</v>
      </c>
      <c r="J182" s="123">
        <f>'TableC4(m)'!J182+'TableC4(f)'!J182</f>
        <v>111.455</v>
      </c>
      <c r="K182" s="61">
        <f>'TableC4(m)'!K182+'TableC4(f)'!K182</f>
        <v>234.79399999999998</v>
      </c>
      <c r="L182" s="6"/>
      <c r="M182" s="6"/>
      <c r="N182" s="6"/>
      <c r="O182" s="6"/>
    </row>
    <row r="183" spans="1:15" ht="15.75">
      <c r="A183" s="45">
        <v>1993</v>
      </c>
      <c r="B183" s="123">
        <f>'TableC4(m)'!B183+'TableC4(f)'!B183</f>
        <v>532.263</v>
      </c>
      <c r="C183" s="123">
        <f>'TableC4(m)'!C183+'TableC4(f)'!C183</f>
        <v>6.335</v>
      </c>
      <c r="D183" s="123">
        <f>'TableC4(m)'!D183+'TableC4(f)'!D183</f>
        <v>3.3609999999999998</v>
      </c>
      <c r="E183" s="123">
        <f>'TableC4(m)'!E183+'TableC4(f)'!E183</f>
        <v>8.987</v>
      </c>
      <c r="F183" s="123">
        <f>'TableC4(m)'!F183+'TableC4(f)'!F183</f>
        <v>13.819</v>
      </c>
      <c r="G183" s="123">
        <f>'TableC4(m)'!G183+'TableC4(f)'!G183</f>
        <v>24.335</v>
      </c>
      <c r="H183" s="123">
        <f>'TableC4(m)'!H183+'TableC4(f)'!H183</f>
        <v>37.842</v>
      </c>
      <c r="I183" s="123">
        <f>'TableC4(m)'!I183+'TableC4(f)'!I183</f>
        <v>80.238</v>
      </c>
      <c r="J183" s="123">
        <f>'TableC4(m)'!J183+'TableC4(f)'!J183</f>
        <v>110.569</v>
      </c>
      <c r="K183" s="61">
        <f>'TableC4(m)'!K183+'TableC4(f)'!K183</f>
        <v>246.777</v>
      </c>
      <c r="L183" s="6"/>
      <c r="M183" s="6"/>
      <c r="N183" s="6"/>
      <c r="O183" s="6"/>
    </row>
    <row r="184" spans="1:15" ht="15.75">
      <c r="A184" s="45">
        <v>1994</v>
      </c>
      <c r="B184" s="123">
        <f>'TableC4(m)'!B184+'TableC4(f)'!B184</f>
        <v>519.965</v>
      </c>
      <c r="C184" s="123">
        <f>'TableC4(m)'!C184+'TableC4(f)'!C184</f>
        <v>5.75</v>
      </c>
      <c r="D184" s="123">
        <f>'TableC4(m)'!D184+'TableC4(f)'!D184</f>
        <v>3.099</v>
      </c>
      <c r="E184" s="123">
        <f>'TableC4(m)'!E184+'TableC4(f)'!E184</f>
        <v>8.668</v>
      </c>
      <c r="F184" s="123">
        <f>'TableC4(m)'!F184+'TableC4(f)'!F184</f>
        <v>13.832</v>
      </c>
      <c r="G184" s="123">
        <f>'TableC4(m)'!G184+'TableC4(f)'!G184</f>
        <v>24.97</v>
      </c>
      <c r="H184" s="123">
        <f>'TableC4(m)'!H184+'TableC4(f)'!H184</f>
        <v>36.707</v>
      </c>
      <c r="I184" s="123">
        <f>'TableC4(m)'!I184+'TableC4(f)'!I184</f>
        <v>77.801</v>
      </c>
      <c r="J184" s="123">
        <f>'TableC4(m)'!J184+'TableC4(f)'!J184</f>
        <v>106.77199999999999</v>
      </c>
      <c r="K184" s="61">
        <f>'TableC4(m)'!K184+'TableC4(f)'!K184</f>
        <v>242.36599999999999</v>
      </c>
      <c r="L184" s="6"/>
      <c r="M184" s="6"/>
      <c r="N184" s="6"/>
      <c r="O184" s="6"/>
    </row>
    <row r="185" spans="1:15" ht="15.75">
      <c r="A185" s="45">
        <v>1995</v>
      </c>
      <c r="B185" s="123">
        <f>'TableC4(m)'!B185+'TableC4(f)'!B185</f>
        <v>531.6179999999999</v>
      </c>
      <c r="C185" s="123">
        <f>'TableC4(m)'!C185+'TableC4(f)'!C185</f>
        <v>5.076</v>
      </c>
      <c r="D185" s="123">
        <f>'TableC4(m)'!D185+'TableC4(f)'!D185</f>
        <v>2.952</v>
      </c>
      <c r="E185" s="123">
        <f>'TableC4(m)'!E185+'TableC4(f)'!E185</f>
        <v>8.27</v>
      </c>
      <c r="F185" s="123">
        <f>'TableC4(m)'!F185+'TableC4(f)'!F185</f>
        <v>13.706</v>
      </c>
      <c r="G185" s="123">
        <f>'TableC4(m)'!G185+'TableC4(f)'!G185</f>
        <v>25.811</v>
      </c>
      <c r="H185" s="123">
        <f>'TableC4(m)'!H185+'TableC4(f)'!H185</f>
        <v>35.567</v>
      </c>
      <c r="I185" s="123">
        <f>'TableC4(m)'!I185+'TableC4(f)'!I185</f>
        <v>78.241</v>
      </c>
      <c r="J185" s="123">
        <f>'TableC4(m)'!J185+'TableC4(f)'!J185</f>
        <v>108.082</v>
      </c>
      <c r="K185" s="61">
        <f>'TableC4(m)'!K185+'TableC4(f)'!K185</f>
        <v>253.913</v>
      </c>
      <c r="L185" s="6"/>
      <c r="M185" s="6"/>
      <c r="N185" s="6"/>
      <c r="O185" s="6"/>
    </row>
    <row r="186" spans="1:15" ht="15.75">
      <c r="A186" s="45">
        <v>1996</v>
      </c>
      <c r="B186" s="123">
        <f>'TableC4(m)'!B186+'TableC4(f)'!B186</f>
        <v>535.7750000000001</v>
      </c>
      <c r="C186" s="123">
        <f>'TableC4(m)'!C186+'TableC4(f)'!C186</f>
        <v>4.908</v>
      </c>
      <c r="D186" s="123">
        <f>'TableC4(m)'!D186+'TableC4(f)'!D186</f>
        <v>2.8810000000000002</v>
      </c>
      <c r="E186" s="123">
        <f>'TableC4(m)'!E186+'TableC4(f)'!E186</f>
        <v>7.407</v>
      </c>
      <c r="F186" s="123">
        <f>'TableC4(m)'!F186+'TableC4(f)'!F186</f>
        <v>12.791</v>
      </c>
      <c r="G186" s="123">
        <f>'TableC4(m)'!G186+'TableC4(f)'!G186</f>
        <v>25.943</v>
      </c>
      <c r="H186" s="123">
        <f>'TableC4(m)'!H186+'TableC4(f)'!H186</f>
        <v>35.637</v>
      </c>
      <c r="I186" s="123">
        <f>'TableC4(m)'!I186+'TableC4(f)'!I186</f>
        <v>77.012</v>
      </c>
      <c r="J186" s="123">
        <f>'TableC4(m)'!J186+'TableC4(f)'!J186</f>
        <v>113.5</v>
      </c>
      <c r="K186" s="61">
        <f>'TableC4(m)'!K186+'TableC4(f)'!K186</f>
        <v>255.69600000000003</v>
      </c>
      <c r="L186" s="6"/>
      <c r="M186" s="6"/>
      <c r="N186" s="6"/>
      <c r="O186" s="6"/>
    </row>
    <row r="187" spans="1:15" ht="15.75">
      <c r="A187" s="45">
        <v>1997</v>
      </c>
      <c r="B187" s="123">
        <f>'TableC4(m)'!B187+'TableC4(f)'!B187</f>
        <v>530.319</v>
      </c>
      <c r="C187" s="123">
        <f>'TableC4(m)'!C187+'TableC4(f)'!C187</f>
        <v>4.8149999999999995</v>
      </c>
      <c r="D187" s="123">
        <f>'TableC4(m)'!D187+'TableC4(f)'!D187</f>
        <v>2.8939999999999997</v>
      </c>
      <c r="E187" s="123">
        <f>'TableC4(m)'!E187+'TableC4(f)'!E187</f>
        <v>6.664000000000001</v>
      </c>
      <c r="F187" s="123">
        <f>'TableC4(m)'!F187+'TableC4(f)'!F187</f>
        <v>11.334</v>
      </c>
      <c r="G187" s="123">
        <f>'TableC4(m)'!G187+'TableC4(f)'!G187</f>
        <v>25.346</v>
      </c>
      <c r="H187" s="123">
        <f>'TableC4(m)'!H187+'TableC4(f)'!H187</f>
        <v>35.583</v>
      </c>
      <c r="I187" s="123">
        <f>'TableC4(m)'!I187+'TableC4(f)'!I187</f>
        <v>74.376</v>
      </c>
      <c r="J187" s="123">
        <f>'TableC4(m)'!J187+'TableC4(f)'!J187</f>
        <v>119.91900000000001</v>
      </c>
      <c r="K187" s="61">
        <f>'TableC4(m)'!K187+'TableC4(f)'!K187</f>
        <v>249.38799999999998</v>
      </c>
      <c r="L187" s="6"/>
      <c r="M187" s="6"/>
      <c r="N187" s="6"/>
      <c r="O187" s="6"/>
    </row>
    <row r="188" spans="1:15" ht="15.75">
      <c r="A188" s="45">
        <f aca="true" t="shared" si="2" ref="A188:A219">A187+1</f>
        <v>1998</v>
      </c>
      <c r="B188" s="123">
        <f>'TableC4(m)'!B188+'TableC4(f)'!B188</f>
        <v>534.005</v>
      </c>
      <c r="C188" s="123">
        <f>'TableC4(m)'!C188+'TableC4(f)'!C188</f>
        <v>4.64</v>
      </c>
      <c r="D188" s="123">
        <f>'TableC4(m)'!D188+'TableC4(f)'!D188</f>
        <v>2.703</v>
      </c>
      <c r="E188" s="123">
        <f>'TableC4(m)'!E188+'TableC4(f)'!E188</f>
        <v>6.4799999999999995</v>
      </c>
      <c r="F188" s="123">
        <f>'TableC4(m)'!F188+'TableC4(f)'!F188</f>
        <v>10.83</v>
      </c>
      <c r="G188" s="123">
        <f>'TableC4(m)'!G188+'TableC4(f)'!G188</f>
        <v>24.996000000000002</v>
      </c>
      <c r="H188" s="123">
        <f>'TableC4(m)'!H188+'TableC4(f)'!H188</f>
        <v>36.373999999999995</v>
      </c>
      <c r="I188" s="123">
        <f>'TableC4(m)'!I188+'TableC4(f)'!I188</f>
        <v>72.388</v>
      </c>
      <c r="J188" s="123">
        <f>'TableC4(m)'!J188+'TableC4(f)'!J188</f>
        <v>127.709</v>
      </c>
      <c r="K188" s="61">
        <f>'TableC4(m)'!K188+'TableC4(f)'!K188</f>
        <v>247.885</v>
      </c>
      <c r="L188" s="6"/>
      <c r="M188" s="6"/>
      <c r="N188" s="6"/>
      <c r="O188" s="6"/>
    </row>
    <row r="189" spans="1:15" ht="15.75">
      <c r="A189" s="149">
        <f t="shared" si="2"/>
        <v>1999</v>
      </c>
      <c r="B189" s="143">
        <f>'TableC4(m)'!B189+'TableC4(f)'!B189</f>
        <v>537.558</v>
      </c>
      <c r="C189" s="143">
        <f>'TableC4(m)'!C189+'TableC4(f)'!C189</f>
        <v>4.663</v>
      </c>
      <c r="D189" s="143">
        <f>'TableC4(m)'!D189+'TableC4(f)'!D189</f>
        <v>2.711</v>
      </c>
      <c r="E189" s="143">
        <f>'TableC4(m)'!E189+'TableC4(f)'!E189</f>
        <v>6.515</v>
      </c>
      <c r="F189" s="143">
        <f>'TableC4(m)'!F189+'TableC4(f)'!F189</f>
        <v>10.893</v>
      </c>
      <c r="G189" s="143">
        <f>'TableC4(m)'!G189+'TableC4(f)'!G189</f>
        <v>25.157</v>
      </c>
      <c r="H189" s="143">
        <f>'TableC4(m)'!H189+'TableC4(f)'!H189</f>
        <v>36.611999999999995</v>
      </c>
      <c r="I189" s="143">
        <f>'TableC4(m)'!I189+'TableC4(f)'!I189</f>
        <v>72.874</v>
      </c>
      <c r="J189" s="143">
        <f>'TableC4(m)'!J189+'TableC4(f)'!J189</f>
        <v>128.57299999999998</v>
      </c>
      <c r="K189" s="218">
        <f>'TableC4(m)'!K189+'TableC4(f)'!K189</f>
        <v>249.56</v>
      </c>
      <c r="L189" s="6"/>
      <c r="M189" s="6"/>
      <c r="N189" s="6"/>
      <c r="O189" s="6"/>
    </row>
    <row r="190" spans="1:15" ht="15.75">
      <c r="A190" s="45">
        <f t="shared" si="2"/>
        <v>2000</v>
      </c>
      <c r="B190" s="123">
        <f>'TableC4(m)'!B190+'TableC4(f)'!B190</f>
        <v>535.066</v>
      </c>
      <c r="C190" s="123">
        <f>'TableC4(m)'!C190+'TableC4(f)'!C190</f>
        <v>4.778</v>
      </c>
      <c r="D190" s="123">
        <f>'TableC4(m)'!D190+'TableC4(f)'!D190</f>
        <v>2.7649999999999997</v>
      </c>
      <c r="E190" s="123">
        <f>'TableC4(m)'!E190+'TableC4(f)'!E190</f>
        <v>5.718</v>
      </c>
      <c r="F190" s="123">
        <f>'TableC4(m)'!F190+'TableC4(f)'!F190</f>
        <v>10.278</v>
      </c>
      <c r="G190" s="123">
        <f>'TableC4(m)'!G190+'TableC4(f)'!G190</f>
        <v>24.826</v>
      </c>
      <c r="H190" s="123">
        <f>'TableC4(m)'!H190+'TableC4(f)'!H190</f>
        <v>38.324</v>
      </c>
      <c r="I190" s="123">
        <f>'TableC4(m)'!I190+'TableC4(f)'!I190</f>
        <v>68.556</v>
      </c>
      <c r="J190" s="123">
        <f>'TableC4(m)'!J190+'TableC4(f)'!J190</f>
        <v>137.74099999999999</v>
      </c>
      <c r="K190" s="61">
        <f>'TableC4(m)'!K190+'TableC4(f)'!K190</f>
        <v>242.07999999999998</v>
      </c>
      <c r="L190" s="6"/>
      <c r="M190" s="6"/>
      <c r="N190" s="6"/>
      <c r="O190" s="6"/>
    </row>
    <row r="191" spans="1:15" ht="15.75">
      <c r="A191" s="45">
        <f t="shared" si="2"/>
        <v>2001</v>
      </c>
      <c r="B191" s="123">
        <f>'TableC4(m)'!B191+'TableC4(f)'!B191</f>
        <v>531.073</v>
      </c>
      <c r="C191" s="123">
        <f>'TableC4(m)'!C191+'TableC4(f)'!C191</f>
        <v>4.67</v>
      </c>
      <c r="D191" s="123">
        <f>'TableC4(m)'!D191+'TableC4(f)'!D191</f>
        <v>2.8739999999999997</v>
      </c>
      <c r="E191" s="123">
        <f>'TableC4(m)'!E191+'TableC4(f)'!E191</f>
        <v>5.664</v>
      </c>
      <c r="F191" s="123">
        <f>'TableC4(m)'!F191+'TableC4(f)'!F191</f>
        <v>10.158</v>
      </c>
      <c r="G191" s="123">
        <f>'TableC4(m)'!G191+'TableC4(f)'!G191</f>
        <v>24.509</v>
      </c>
      <c r="H191" s="123">
        <f>'TableC4(m)'!H191+'TableC4(f)'!H191</f>
        <v>39.714999999999996</v>
      </c>
      <c r="I191" s="123">
        <f>'TableC4(m)'!I191+'TableC4(f)'!I191</f>
        <v>65.178</v>
      </c>
      <c r="J191" s="123">
        <f>'TableC4(m)'!J191+'TableC4(f)'!J191</f>
        <v>134.17600000000002</v>
      </c>
      <c r="K191" s="61">
        <f>'TableC4(m)'!K191+'TableC4(f)'!K191</f>
        <v>244.12900000000002</v>
      </c>
      <c r="L191" s="6"/>
      <c r="M191" s="6"/>
      <c r="N191" s="6"/>
      <c r="O191" s="6"/>
    </row>
    <row r="192" spans="1:15" ht="15.75">
      <c r="A192" s="45">
        <f t="shared" si="2"/>
        <v>2002</v>
      </c>
      <c r="B192" s="123">
        <f>'TableC4(m)'!B192+'TableC4(f)'!B192</f>
        <v>535.144</v>
      </c>
      <c r="C192" s="123">
        <f>'TableC4(m)'!C192+'TableC4(f)'!C192</f>
        <v>4.309</v>
      </c>
      <c r="D192" s="123">
        <f>'TableC4(m)'!D192+'TableC4(f)'!D192</f>
        <v>2.499</v>
      </c>
      <c r="E192" s="123">
        <f>'TableC4(m)'!E192+'TableC4(f)'!E192</f>
        <v>5.574</v>
      </c>
      <c r="F192" s="123">
        <f>'TableC4(m)'!F192+'TableC4(f)'!F192</f>
        <v>9.652000000000001</v>
      </c>
      <c r="G192" s="123">
        <f>'TableC4(m)'!G192+'TableC4(f)'!G192</f>
        <v>24.142</v>
      </c>
      <c r="H192" s="123">
        <f>'TableC4(m)'!H192+'TableC4(f)'!H192</f>
        <v>42.105</v>
      </c>
      <c r="I192" s="123">
        <f>'TableC4(m)'!I192+'TableC4(f)'!I192</f>
        <v>62.999</v>
      </c>
      <c r="J192" s="123">
        <f>'TableC4(m)'!J192+'TableC4(f)'!J192</f>
        <v>132.313</v>
      </c>
      <c r="K192" s="61">
        <f>'TableC4(m)'!K192+'TableC4(f)'!K192</f>
        <v>251.551</v>
      </c>
      <c r="L192" s="6"/>
      <c r="M192" s="6"/>
      <c r="N192" s="6"/>
      <c r="O192" s="6"/>
    </row>
    <row r="193" spans="1:15" ht="15.75">
      <c r="A193" s="45">
        <f t="shared" si="2"/>
        <v>2003</v>
      </c>
      <c r="B193" s="123">
        <f>'TableC4(m)'!B193+'TableC4(f)'!B193</f>
        <v>552.339</v>
      </c>
      <c r="C193" s="123">
        <f>'TableC4(m)'!C193+'TableC4(f)'!C193</f>
        <v>4.23</v>
      </c>
      <c r="D193" s="123">
        <f>'TableC4(m)'!D193+'TableC4(f)'!D193</f>
        <v>2.3</v>
      </c>
      <c r="E193" s="123">
        <f>'TableC4(m)'!E193+'TableC4(f)'!E193</f>
        <v>5.0009999999999994</v>
      </c>
      <c r="F193" s="123">
        <f>'TableC4(m)'!F193+'TableC4(f)'!F193</f>
        <v>9.631</v>
      </c>
      <c r="G193" s="123">
        <f>'TableC4(m)'!G193+'TableC4(f)'!G193</f>
        <v>23.609</v>
      </c>
      <c r="H193" s="123">
        <f>'TableC4(m)'!H193+'TableC4(f)'!H193</f>
        <v>44.155</v>
      </c>
      <c r="I193" s="123">
        <f>'TableC4(m)'!I193+'TableC4(f)'!I193</f>
        <v>61.602999999999994</v>
      </c>
      <c r="J193" s="123">
        <f>'TableC4(m)'!J193+'TableC4(f)'!J193</f>
        <v>134.237</v>
      </c>
      <c r="K193" s="61">
        <f>'TableC4(m)'!K193+'TableC4(f)'!K193</f>
        <v>267.573</v>
      </c>
      <c r="L193" s="6"/>
      <c r="M193" s="6"/>
      <c r="N193" s="6"/>
      <c r="O193" s="6"/>
    </row>
    <row r="194" spans="1:15" ht="15.75">
      <c r="A194" s="45">
        <f t="shared" si="2"/>
        <v>2004</v>
      </c>
      <c r="B194" s="123">
        <f>'TableC4(m)'!B194+'TableC4(f)'!B194</f>
        <v>509.429</v>
      </c>
      <c r="C194" s="123">
        <f>'TableC4(m)'!C194+'TableC4(f)'!C194</f>
        <v>3.998</v>
      </c>
      <c r="D194" s="123">
        <f>'TableC4(m)'!D194+'TableC4(f)'!D194</f>
        <v>2.183</v>
      </c>
      <c r="E194" s="123">
        <f>'TableC4(m)'!E194+'TableC4(f)'!E194</f>
        <v>4.6579999999999995</v>
      </c>
      <c r="F194" s="123">
        <f>'TableC4(m)'!F194+'TableC4(f)'!F194</f>
        <v>8.899000000000001</v>
      </c>
      <c r="G194" s="123">
        <f>'TableC4(m)'!G194+'TableC4(f)'!G194</f>
        <v>22.448999999999998</v>
      </c>
      <c r="H194" s="123">
        <f>'TableC4(m)'!H194+'TableC4(f)'!H194</f>
        <v>43.423</v>
      </c>
      <c r="I194" s="123">
        <f>'TableC4(m)'!I194+'TableC4(f)'!I194</f>
        <v>57.385999999999996</v>
      </c>
      <c r="J194" s="123">
        <f>'TableC4(m)'!J194+'TableC4(f)'!J194</f>
        <v>123.41499999999999</v>
      </c>
      <c r="K194" s="61">
        <f>'TableC4(m)'!K194+'TableC4(f)'!K194</f>
        <v>243.018</v>
      </c>
      <c r="L194" s="6"/>
      <c r="M194" s="6"/>
      <c r="N194" s="6"/>
      <c r="O194" s="6"/>
    </row>
    <row r="195" spans="1:15" ht="15.75">
      <c r="A195" s="45">
        <f t="shared" si="2"/>
        <v>2005</v>
      </c>
      <c r="B195" s="123">
        <f>'TableC4(m)'!B195+'TableC4(f)'!B195</f>
        <v>527.533</v>
      </c>
      <c r="C195" s="123">
        <f>'TableC4(m)'!C195+'TableC4(f)'!C195</f>
        <v>3.77</v>
      </c>
      <c r="D195" s="123">
        <f>'TableC4(m)'!D195+'TableC4(f)'!D195</f>
        <v>2.114</v>
      </c>
      <c r="E195" s="123">
        <f>'TableC4(m)'!E195+'TableC4(f)'!E195</f>
        <v>4.594</v>
      </c>
      <c r="F195" s="123">
        <f>'TableC4(m)'!F195+'TableC4(f)'!F195</f>
        <v>8.619</v>
      </c>
      <c r="G195" s="123">
        <f>'TableC4(m)'!G195+'TableC4(f)'!G195</f>
        <v>22.143</v>
      </c>
      <c r="H195" s="123">
        <f>'TableC4(m)'!H195+'TableC4(f)'!H195</f>
        <v>44.986000000000004</v>
      </c>
      <c r="I195" s="123">
        <f>'TableC4(m)'!I195+'TableC4(f)'!I195</f>
        <v>57.324</v>
      </c>
      <c r="J195" s="123">
        <f>'TableC4(m)'!J195+'TableC4(f)'!J195</f>
        <v>124.112</v>
      </c>
      <c r="K195" s="61">
        <f>'TableC4(m)'!K195+'TableC4(f)'!K195</f>
        <v>259.871</v>
      </c>
      <c r="L195" s="6"/>
      <c r="M195" s="6"/>
      <c r="N195" s="6"/>
      <c r="O195" s="6"/>
    </row>
    <row r="196" spans="1:15" ht="15.75">
      <c r="A196" s="45">
        <f t="shared" si="2"/>
        <v>2006</v>
      </c>
      <c r="B196" s="123">
        <f>'TableC4(m)'!B196+'TableC4(f)'!B196</f>
        <v>516.416</v>
      </c>
      <c r="C196" s="123">
        <f>'TableC4(m)'!C196+'TableC4(f)'!C196</f>
        <v>3.885</v>
      </c>
      <c r="D196" s="123">
        <f>'TableC4(m)'!D196+'TableC4(f)'!D196</f>
        <v>2.025</v>
      </c>
      <c r="E196" s="123">
        <f>'TableC4(m)'!E196+'TableC4(f)'!E196</f>
        <v>4.287</v>
      </c>
      <c r="F196" s="123">
        <f>'TableC4(m)'!F196+'TableC4(f)'!F196</f>
        <v>8.297</v>
      </c>
      <c r="G196" s="123">
        <f>'TableC4(m)'!G196+'TableC4(f)'!G196</f>
        <v>21.478</v>
      </c>
      <c r="H196" s="123">
        <f>'TableC4(m)'!H196+'TableC4(f)'!H196</f>
        <v>46.126000000000005</v>
      </c>
      <c r="I196" s="123">
        <f>'TableC4(m)'!I196+'TableC4(f)'!I196</f>
        <v>56.167</v>
      </c>
      <c r="J196" s="123">
        <f>'TableC4(m)'!J196+'TableC4(f)'!J196</f>
        <v>118.958</v>
      </c>
      <c r="K196" s="61">
        <f>'TableC4(m)'!K196+'TableC4(f)'!K196</f>
        <v>255.19299999999998</v>
      </c>
      <c r="L196" s="6"/>
      <c r="M196" s="6"/>
      <c r="N196" s="6"/>
      <c r="O196" s="6"/>
    </row>
    <row r="197" spans="1:15" ht="15.75">
      <c r="A197" s="45">
        <f t="shared" si="2"/>
        <v>2007</v>
      </c>
      <c r="B197" s="123">
        <f>'TableC4(m)'!B197+'TableC4(f)'!B197</f>
        <v>521.0160000000001</v>
      </c>
      <c r="C197" s="123">
        <f>'TableC4(m)'!C197+'TableC4(f)'!C197</f>
        <v>3.783</v>
      </c>
      <c r="D197" s="123">
        <f>'TableC4(m)'!D197+'TableC4(f)'!D197</f>
        <v>1.872</v>
      </c>
      <c r="E197" s="123">
        <f>'TableC4(m)'!E197+'TableC4(f)'!E197</f>
        <v>4.436</v>
      </c>
      <c r="F197" s="123">
        <f>'TableC4(m)'!F197+'TableC4(f)'!F197</f>
        <v>7.707</v>
      </c>
      <c r="G197" s="123">
        <f>'TableC4(m)'!G197+'TableC4(f)'!G197</f>
        <v>20.725</v>
      </c>
      <c r="H197" s="123">
        <f>'TableC4(m)'!H197+'TableC4(f)'!H197</f>
        <v>45.887</v>
      </c>
      <c r="I197" s="123">
        <f>'TableC4(m)'!I197+'TableC4(f)'!I197</f>
        <v>57.123999999999995</v>
      </c>
      <c r="J197" s="123">
        <f>'TableC4(m)'!J197+'TableC4(f)'!J197</f>
        <v>115.71</v>
      </c>
      <c r="K197" s="61">
        <f>'TableC4(m)'!K197+'TableC4(f)'!K197</f>
        <v>263.77200000000005</v>
      </c>
      <c r="L197" s="6"/>
      <c r="M197" s="6"/>
      <c r="N197" s="6"/>
      <c r="O197" s="6"/>
    </row>
    <row r="198" spans="1:15" ht="15.75">
      <c r="A198" s="45">
        <f t="shared" si="2"/>
        <v>2008</v>
      </c>
      <c r="B198" s="123">
        <f>'TableC4(m)'!B198+'TableC4(f)'!B198</f>
        <v>546.79</v>
      </c>
      <c r="C198" s="123">
        <f>'TableC4(m)'!C198+'TableC4(f)'!C198</f>
        <v>3.597</v>
      </c>
      <c r="D198" s="123">
        <f>'TableC4(m)'!D198+'TableC4(f)'!D198</f>
        <v>2.038</v>
      </c>
      <c r="E198" s="123">
        <f>'TableC4(m)'!E198+'TableC4(f)'!E198</f>
        <v>4.666</v>
      </c>
      <c r="F198" s="123">
        <f>'TableC4(m)'!F198+'TableC4(f)'!F198</f>
        <v>8.24</v>
      </c>
      <c r="G198" s="123">
        <f>'TableC4(m)'!G198+'TableC4(f)'!G198</f>
        <v>21.558</v>
      </c>
      <c r="H198" s="123">
        <f>'TableC4(m)'!H198+'TableC4(f)'!H198</f>
        <v>43.925</v>
      </c>
      <c r="I198" s="123">
        <f>'TableC4(m)'!I198+'TableC4(f)'!I198</f>
        <v>58.913</v>
      </c>
      <c r="J198" s="123">
        <f>'TableC4(m)'!J198+'TableC4(f)'!J198</f>
        <v>120.91399999999999</v>
      </c>
      <c r="K198" s="61">
        <f>'TableC4(m)'!K198+'TableC4(f)'!K198</f>
        <v>282.93899999999996</v>
      </c>
      <c r="L198" s="6"/>
      <c r="M198" s="6"/>
      <c r="N198" s="6"/>
      <c r="O198" s="6"/>
    </row>
    <row r="199" spans="1:15" ht="15.75">
      <c r="A199" s="45">
        <f t="shared" si="2"/>
        <v>2009</v>
      </c>
      <c r="B199" s="123">
        <f>'TableC4(m)'!B199+'TableC4(f)'!B199</f>
        <v>551.588</v>
      </c>
      <c r="C199" s="123">
        <f>'TableC4(m)'!C199+'TableC4(f)'!C199</f>
        <v>3.501</v>
      </c>
      <c r="D199" s="123">
        <f>'TableC4(m)'!D199+'TableC4(f)'!D199</f>
        <v>1.9780000000000002</v>
      </c>
      <c r="E199" s="123">
        <f>'TableC4(m)'!E199+'TableC4(f)'!E199</f>
        <v>4.578</v>
      </c>
      <c r="F199" s="123">
        <f>'TableC4(m)'!F199+'TableC4(f)'!F199</f>
        <v>8.061</v>
      </c>
      <c r="G199" s="123">
        <f>'TableC4(m)'!G199+'TableC4(f)'!G199</f>
        <v>21.343</v>
      </c>
      <c r="H199" s="123">
        <f>'TableC4(m)'!H199+'TableC4(f)'!H199</f>
        <v>43.011</v>
      </c>
      <c r="I199" s="123">
        <f>'TableC4(m)'!I199+'TableC4(f)'!I199</f>
        <v>60.211</v>
      </c>
      <c r="J199" s="123">
        <f>'TableC4(m)'!J199+'TableC4(f)'!J199</f>
        <v>118.976</v>
      </c>
      <c r="K199" s="61">
        <f>'TableC4(m)'!K199+'TableC4(f)'!K199</f>
        <v>289.929</v>
      </c>
      <c r="L199" s="6"/>
      <c r="M199" s="6"/>
      <c r="N199" s="6"/>
      <c r="O199" s="6"/>
    </row>
    <row r="200" spans="1:15" ht="15.75">
      <c r="A200" s="147">
        <f t="shared" si="2"/>
        <v>2010</v>
      </c>
      <c r="B200" s="136">
        <f>'TableC4(m)'!B200+'TableC4(f)'!B200</f>
        <v>556.8820000000001</v>
      </c>
      <c r="C200" s="136">
        <f>'TableC4(m)'!C200+'TableC4(f)'!C200</f>
        <v>3.4000000000000004</v>
      </c>
      <c r="D200" s="136">
        <f>'TableC4(m)'!D200+'TableC4(f)'!D200</f>
        <v>1.9209999999999998</v>
      </c>
      <c r="E200" s="136">
        <f>'TableC4(m)'!E200+'TableC4(f)'!E200</f>
        <v>4.476</v>
      </c>
      <c r="F200" s="136">
        <f>'TableC4(m)'!F200+'TableC4(f)'!F200</f>
        <v>7.885</v>
      </c>
      <c r="G200" s="136">
        <f>'TableC4(m)'!G200+'TableC4(f)'!G200</f>
        <v>21.076999999999998</v>
      </c>
      <c r="H200" s="136">
        <f>'TableC4(m)'!H200+'TableC4(f)'!H200</f>
        <v>42.203</v>
      </c>
      <c r="I200" s="136">
        <f>'TableC4(m)'!I200+'TableC4(f)'!I200</f>
        <v>61.495999999999995</v>
      </c>
      <c r="J200" s="136">
        <f>'TableC4(m)'!J200+'TableC4(f)'!J200</f>
        <v>117.059</v>
      </c>
      <c r="K200" s="217">
        <f>'TableC4(m)'!K200+'TableC4(f)'!K200</f>
        <v>297.365</v>
      </c>
      <c r="L200" s="6"/>
      <c r="M200" s="6"/>
      <c r="N200" s="6"/>
      <c r="O200" s="6"/>
    </row>
    <row r="201" spans="1:15" ht="15.75">
      <c r="A201" s="45">
        <f t="shared" si="2"/>
        <v>2011</v>
      </c>
      <c r="B201" s="123">
        <f>'TableC4(m)'!B201+'TableC4(f)'!B201</f>
        <v>562.366</v>
      </c>
      <c r="C201" s="123">
        <f>'TableC4(m)'!C201+'TableC4(f)'!C201</f>
        <v>3.306</v>
      </c>
      <c r="D201" s="123">
        <f>'TableC4(m)'!D201+'TableC4(f)'!D201</f>
        <v>1.863</v>
      </c>
      <c r="E201" s="123">
        <f>'TableC4(m)'!E201+'TableC4(f)'!E201</f>
        <v>4.355</v>
      </c>
      <c r="F201" s="123">
        <f>'TableC4(m)'!F201+'TableC4(f)'!F201</f>
        <v>7.729</v>
      </c>
      <c r="G201" s="123">
        <f>'TableC4(m)'!G201+'TableC4(f)'!G201</f>
        <v>20.848</v>
      </c>
      <c r="H201" s="123">
        <f>'TableC4(m)'!H201+'TableC4(f)'!H201</f>
        <v>41.359</v>
      </c>
      <c r="I201" s="123">
        <f>'TableC4(m)'!I201+'TableC4(f)'!I201</f>
        <v>63.433</v>
      </c>
      <c r="J201" s="123">
        <f>'TableC4(m)'!J201+'TableC4(f)'!J201</f>
        <v>114.02000000000001</v>
      </c>
      <c r="K201" s="61">
        <f>'TableC4(m)'!K201+'TableC4(f)'!K201</f>
        <v>305.453</v>
      </c>
      <c r="L201" s="6"/>
      <c r="M201" s="6"/>
      <c r="N201" s="6"/>
      <c r="O201" s="6"/>
    </row>
    <row r="202" spans="1:15" ht="15.75">
      <c r="A202" s="45">
        <f t="shared" si="2"/>
        <v>2012</v>
      </c>
      <c r="B202" s="123">
        <f>'TableC4(m)'!B202+'TableC4(f)'!B202</f>
        <v>568.171</v>
      </c>
      <c r="C202" s="123">
        <f>'TableC4(m)'!C202+'TableC4(f)'!C202</f>
        <v>3.2110000000000003</v>
      </c>
      <c r="D202" s="123">
        <f>'TableC4(m)'!D202+'TableC4(f)'!D202</f>
        <v>1.8130000000000002</v>
      </c>
      <c r="E202" s="123">
        <f>'TableC4(m)'!E202+'TableC4(f)'!E202</f>
        <v>4.23</v>
      </c>
      <c r="F202" s="123">
        <f>'TableC4(m)'!F202+'TableC4(f)'!F202</f>
        <v>7.536</v>
      </c>
      <c r="G202" s="123">
        <f>'TableC4(m)'!G202+'TableC4(f)'!G202</f>
        <v>20.631</v>
      </c>
      <c r="H202" s="123">
        <f>'TableC4(m)'!H202+'TableC4(f)'!H202</f>
        <v>40.772</v>
      </c>
      <c r="I202" s="123">
        <f>'TableC4(m)'!I202+'TableC4(f)'!I202</f>
        <v>65.572</v>
      </c>
      <c r="J202" s="123">
        <f>'TableC4(m)'!J202+'TableC4(f)'!J202</f>
        <v>110.821</v>
      </c>
      <c r="K202" s="61">
        <f>'TableC4(m)'!K202+'TableC4(f)'!K202</f>
        <v>313.58500000000004</v>
      </c>
      <c r="L202" s="6"/>
      <c r="M202" s="6"/>
      <c r="N202" s="6"/>
      <c r="O202" s="6"/>
    </row>
    <row r="203" spans="1:15" ht="15.75">
      <c r="A203" s="45">
        <f t="shared" si="2"/>
        <v>2013</v>
      </c>
      <c r="B203" s="123">
        <f>'TableC4(m)'!B203+'TableC4(f)'!B203</f>
        <v>574.25</v>
      </c>
      <c r="C203" s="123">
        <f>'TableC4(m)'!C203+'TableC4(f)'!C203</f>
        <v>3.1210000000000004</v>
      </c>
      <c r="D203" s="123">
        <f>'TableC4(m)'!D203+'TableC4(f)'!D203</f>
        <v>1.7690000000000001</v>
      </c>
      <c r="E203" s="123">
        <f>'TableC4(m)'!E203+'TableC4(f)'!E203</f>
        <v>4.106</v>
      </c>
      <c r="F203" s="123">
        <f>'TableC4(m)'!F203+'TableC4(f)'!F203</f>
        <v>7.33</v>
      </c>
      <c r="G203" s="123">
        <f>'TableC4(m)'!G203+'TableC4(f)'!G203</f>
        <v>20.454</v>
      </c>
      <c r="H203" s="123">
        <f>'TableC4(m)'!H203+'TableC4(f)'!H203</f>
        <v>40.115</v>
      </c>
      <c r="I203" s="123">
        <f>'TableC4(m)'!I203+'TableC4(f)'!I203</f>
        <v>67.27000000000001</v>
      </c>
      <c r="J203" s="123">
        <f>'TableC4(m)'!J203+'TableC4(f)'!J203</f>
        <v>108.16499999999999</v>
      </c>
      <c r="K203" s="61">
        <f>'TableC4(m)'!K203+'TableC4(f)'!K203</f>
        <v>321.92</v>
      </c>
      <c r="L203" s="6"/>
      <c r="M203" s="6"/>
      <c r="N203" s="6"/>
      <c r="O203" s="6"/>
    </row>
    <row r="204" spans="1:15" ht="15.75">
      <c r="A204" s="45">
        <f t="shared" si="2"/>
        <v>2014</v>
      </c>
      <c r="B204" s="123">
        <f>'TableC4(m)'!B204+'TableC4(f)'!B204</f>
        <v>580.2779999999999</v>
      </c>
      <c r="C204" s="123">
        <f>'TableC4(m)'!C204+'TableC4(f)'!C204</f>
        <v>3.034</v>
      </c>
      <c r="D204" s="123">
        <f>'TableC4(m)'!D204+'TableC4(f)'!D204</f>
        <v>1.7480000000000002</v>
      </c>
      <c r="E204" s="123">
        <f>'TableC4(m)'!E204+'TableC4(f)'!E204</f>
        <v>3.994</v>
      </c>
      <c r="F204" s="123">
        <f>'TableC4(m)'!F204+'TableC4(f)'!F204</f>
        <v>7.114</v>
      </c>
      <c r="G204" s="123">
        <f>'TableC4(m)'!G204+'TableC4(f)'!G204</f>
        <v>20.163999999999998</v>
      </c>
      <c r="H204" s="123">
        <f>'TableC4(m)'!H204+'TableC4(f)'!H204</f>
        <v>39.669</v>
      </c>
      <c r="I204" s="123">
        <f>'TableC4(m)'!I204+'TableC4(f)'!I204</f>
        <v>68.508</v>
      </c>
      <c r="J204" s="123">
        <f>'TableC4(m)'!J204+'TableC4(f)'!J204</f>
        <v>106.71199999999999</v>
      </c>
      <c r="K204" s="61">
        <f>'TableC4(m)'!K204+'TableC4(f)'!K204</f>
        <v>329.335</v>
      </c>
      <c r="L204" s="6"/>
      <c r="M204" s="6"/>
      <c r="N204" s="6"/>
      <c r="O204" s="6"/>
    </row>
    <row r="205" spans="1:15" ht="15.75">
      <c r="A205" s="45">
        <f t="shared" si="2"/>
        <v>2015</v>
      </c>
      <c r="B205" s="123">
        <f>'TableC4(m)'!B205+'TableC4(f)'!B205</f>
        <v>586.155</v>
      </c>
      <c r="C205" s="123">
        <f>'TableC4(m)'!C205+'TableC4(f)'!C205</f>
        <v>2.9459999999999997</v>
      </c>
      <c r="D205" s="123">
        <f>'TableC4(m)'!D205+'TableC4(f)'!D205</f>
        <v>1.726</v>
      </c>
      <c r="E205" s="123">
        <f>'TableC4(m)'!E205+'TableC4(f)'!E205</f>
        <v>3.883</v>
      </c>
      <c r="F205" s="123">
        <f>'TableC4(m)'!F205+'TableC4(f)'!F205</f>
        <v>6.968999999999999</v>
      </c>
      <c r="G205" s="123">
        <f>'TableC4(m)'!G205+'TableC4(f)'!G205</f>
        <v>19.779</v>
      </c>
      <c r="H205" s="123">
        <f>'TableC4(m)'!H205+'TableC4(f)'!H205</f>
        <v>39.201</v>
      </c>
      <c r="I205" s="123">
        <f>'TableC4(m)'!I205+'TableC4(f)'!I205</f>
        <v>69.797</v>
      </c>
      <c r="J205" s="123">
        <f>'TableC4(m)'!J205+'TableC4(f)'!J205</f>
        <v>105.06700000000001</v>
      </c>
      <c r="K205" s="61">
        <f>'TableC4(m)'!K205+'TableC4(f)'!K205</f>
        <v>336.78700000000003</v>
      </c>
      <c r="L205" s="6"/>
      <c r="M205" s="6"/>
      <c r="N205" s="6"/>
      <c r="O205" s="6"/>
    </row>
    <row r="206" spans="1:15" ht="15.75">
      <c r="A206" s="45">
        <f t="shared" si="2"/>
        <v>2016</v>
      </c>
      <c r="B206" s="123">
        <f>'TableC4(m)'!B206+'TableC4(f)'!B206</f>
        <v>591.698</v>
      </c>
      <c r="C206" s="123">
        <f>'TableC4(m)'!C206+'TableC4(f)'!C206</f>
        <v>2.867</v>
      </c>
      <c r="D206" s="123">
        <f>'TableC4(m)'!D206+'TableC4(f)'!D206</f>
        <v>1.6989999999999998</v>
      </c>
      <c r="E206" s="123">
        <f>'TableC4(m)'!E206+'TableC4(f)'!E206</f>
        <v>3.7749999999999995</v>
      </c>
      <c r="F206" s="123">
        <f>'TableC4(m)'!F206+'TableC4(f)'!F206</f>
        <v>6.887</v>
      </c>
      <c r="G206" s="123">
        <f>'TableC4(m)'!G206+'TableC4(f)'!G206</f>
        <v>19.384999999999998</v>
      </c>
      <c r="H206" s="123">
        <f>'TableC4(m)'!H206+'TableC4(f)'!H206</f>
        <v>38.745999999999995</v>
      </c>
      <c r="I206" s="123">
        <f>'TableC4(m)'!I206+'TableC4(f)'!I206</f>
        <v>71.126</v>
      </c>
      <c r="J206" s="123">
        <f>'TableC4(m)'!J206+'TableC4(f)'!J206</f>
        <v>104.114</v>
      </c>
      <c r="K206" s="61">
        <f>'TableC4(m)'!K206+'TableC4(f)'!K206</f>
        <v>343.099</v>
      </c>
      <c r="L206" s="6"/>
      <c r="M206" s="6"/>
      <c r="N206" s="6"/>
      <c r="O206" s="6"/>
    </row>
    <row r="207" spans="1:15" ht="15.75">
      <c r="A207" s="45">
        <f t="shared" si="2"/>
        <v>2017</v>
      </c>
      <c r="B207" s="123">
        <f>'TableC4(m)'!B207+'TableC4(f)'!B207</f>
        <v>596.663</v>
      </c>
      <c r="C207" s="123">
        <f>'TableC4(m)'!C207+'TableC4(f)'!C207</f>
        <v>2.786</v>
      </c>
      <c r="D207" s="123">
        <f>'TableC4(m)'!D207+'TableC4(f)'!D207</f>
        <v>1.6720000000000002</v>
      </c>
      <c r="E207" s="123">
        <f>'TableC4(m)'!E207+'TableC4(f)'!E207</f>
        <v>3.67</v>
      </c>
      <c r="F207" s="123">
        <f>'TableC4(m)'!F207+'TableC4(f)'!F207</f>
        <v>6.8469999999999995</v>
      </c>
      <c r="G207" s="123">
        <f>'TableC4(m)'!G207+'TableC4(f)'!G207</f>
        <v>18.965</v>
      </c>
      <c r="H207" s="123">
        <f>'TableC4(m)'!H207+'TableC4(f)'!H207</f>
        <v>38.287</v>
      </c>
      <c r="I207" s="123">
        <f>'TableC4(m)'!I207+'TableC4(f)'!I207</f>
        <v>70.274</v>
      </c>
      <c r="J207" s="123">
        <f>'TableC4(m)'!J207+'TableC4(f)'!J207</f>
        <v>105.46700000000001</v>
      </c>
      <c r="K207" s="61">
        <f>'TableC4(m)'!K207+'TableC4(f)'!K207</f>
        <v>348.695</v>
      </c>
      <c r="L207" s="6"/>
      <c r="M207" s="6"/>
      <c r="N207" s="6"/>
      <c r="O207" s="6"/>
    </row>
    <row r="208" spans="1:15" ht="15.75">
      <c r="A208" s="45">
        <f t="shared" si="2"/>
        <v>2018</v>
      </c>
      <c r="B208" s="123">
        <f>'TableC4(m)'!B208+'TableC4(f)'!B208</f>
        <v>600.89</v>
      </c>
      <c r="C208" s="123">
        <f>'TableC4(m)'!C208+'TableC4(f)'!C208</f>
        <v>2.708</v>
      </c>
      <c r="D208" s="123">
        <f>'TableC4(m)'!D208+'TableC4(f)'!D208</f>
        <v>1.653</v>
      </c>
      <c r="E208" s="123">
        <f>'TableC4(m)'!E208+'TableC4(f)'!E208</f>
        <v>3.569</v>
      </c>
      <c r="F208" s="123">
        <f>'TableC4(m)'!F208+'TableC4(f)'!F208</f>
        <v>6.767</v>
      </c>
      <c r="G208" s="123">
        <f>'TableC4(m)'!G208+'TableC4(f)'!G208</f>
        <v>18.646</v>
      </c>
      <c r="H208" s="123">
        <f>'TableC4(m)'!H208+'TableC4(f)'!H208</f>
        <v>37.732</v>
      </c>
      <c r="I208" s="123">
        <f>'TableC4(m)'!I208+'TableC4(f)'!I208</f>
        <v>69.048</v>
      </c>
      <c r="J208" s="123">
        <f>'TableC4(m)'!J208+'TableC4(f)'!J208</f>
        <v>107.654</v>
      </c>
      <c r="K208" s="61">
        <f>'TableC4(m)'!K208+'TableC4(f)'!K208</f>
        <v>353.113</v>
      </c>
      <c r="L208" s="6"/>
      <c r="M208" s="6"/>
      <c r="N208" s="6"/>
      <c r="O208" s="6"/>
    </row>
    <row r="209" spans="1:15" ht="15.75">
      <c r="A209" s="149">
        <f t="shared" si="2"/>
        <v>2019</v>
      </c>
      <c r="B209" s="143">
        <f>'TableC4(m)'!B209+'TableC4(f)'!B209</f>
        <v>604.5150000000001</v>
      </c>
      <c r="C209" s="143">
        <f>'TableC4(m)'!C209+'TableC4(f)'!C209</f>
        <v>2.6319999999999997</v>
      </c>
      <c r="D209" s="143">
        <f>'TableC4(m)'!D209+'TableC4(f)'!D209</f>
        <v>1.6320000000000001</v>
      </c>
      <c r="E209" s="143">
        <f>'TableC4(m)'!E209+'TableC4(f)'!E209</f>
        <v>3.4730000000000003</v>
      </c>
      <c r="F209" s="143">
        <f>'TableC4(m)'!F209+'TableC4(f)'!F209</f>
        <v>6.706</v>
      </c>
      <c r="G209" s="143">
        <f>'TableC4(m)'!G209+'TableC4(f)'!G209</f>
        <v>18.316000000000003</v>
      </c>
      <c r="H209" s="143">
        <f>'TableC4(m)'!H209+'TableC4(f)'!H209</f>
        <v>37.222</v>
      </c>
      <c r="I209" s="143">
        <f>'TableC4(m)'!I209+'TableC4(f)'!I209</f>
        <v>67.681</v>
      </c>
      <c r="J209" s="143">
        <f>'TableC4(m)'!J209+'TableC4(f)'!J209</f>
        <v>110.21000000000001</v>
      </c>
      <c r="K209" s="218">
        <f>'TableC4(m)'!K209+'TableC4(f)'!K209</f>
        <v>356.64300000000003</v>
      </c>
      <c r="L209" s="6"/>
      <c r="M209" s="6"/>
      <c r="N209" s="6"/>
      <c r="O209" s="6"/>
    </row>
    <row r="210" spans="1:15" ht="15.75">
      <c r="A210" s="45">
        <f t="shared" si="2"/>
        <v>2020</v>
      </c>
      <c r="B210" s="123">
        <f>'TableC4(m)'!B210+'TableC4(f)'!B210</f>
        <v>607.674</v>
      </c>
      <c r="C210" s="123">
        <f>'TableC4(m)'!C210+'TableC4(f)'!C210</f>
        <v>2.559</v>
      </c>
      <c r="D210" s="123">
        <f>'TableC4(m)'!D210+'TableC4(f)'!D210</f>
        <v>1.603</v>
      </c>
      <c r="E210" s="123">
        <f>'TableC4(m)'!E210+'TableC4(f)'!E210</f>
        <v>3.387</v>
      </c>
      <c r="F210" s="123">
        <f>'TableC4(m)'!F210+'TableC4(f)'!F210</f>
        <v>6.619999999999999</v>
      </c>
      <c r="G210" s="123">
        <f>'TableC4(m)'!G210+'TableC4(f)'!G210</f>
        <v>17.969</v>
      </c>
      <c r="H210" s="123">
        <f>'TableC4(m)'!H210+'TableC4(f)'!H210</f>
        <v>36.65</v>
      </c>
      <c r="I210" s="123">
        <f>'TableC4(m)'!I210+'TableC4(f)'!I210</f>
        <v>66.475</v>
      </c>
      <c r="J210" s="123">
        <f>'TableC4(m)'!J210+'TableC4(f)'!J210</f>
        <v>112.908</v>
      </c>
      <c r="K210" s="61">
        <f>'TableC4(m)'!K210+'TableC4(f)'!K210</f>
        <v>359.50300000000004</v>
      </c>
      <c r="L210" s="6"/>
      <c r="M210" s="6"/>
      <c r="N210" s="6"/>
      <c r="O210" s="6"/>
    </row>
    <row r="211" spans="1:15" ht="15.75">
      <c r="A211" s="45">
        <f t="shared" si="2"/>
        <v>2021</v>
      </c>
      <c r="B211" s="123">
        <f>'TableC4(m)'!B211+'TableC4(f)'!B211</f>
        <v>610.569</v>
      </c>
      <c r="C211" s="123">
        <f>'TableC4(m)'!C211+'TableC4(f)'!C211</f>
        <v>2.4909999999999997</v>
      </c>
      <c r="D211" s="123">
        <f>'TableC4(m)'!D211+'TableC4(f)'!D211</f>
        <v>1.56</v>
      </c>
      <c r="E211" s="123">
        <f>'TableC4(m)'!E211+'TableC4(f)'!E211</f>
        <v>3.323</v>
      </c>
      <c r="F211" s="123">
        <f>'TableC4(m)'!F211+'TableC4(f)'!F211</f>
        <v>6.474</v>
      </c>
      <c r="G211" s="123">
        <f>'TableC4(m)'!G211+'TableC4(f)'!G211</f>
        <v>17.653</v>
      </c>
      <c r="H211" s="123">
        <f>'TableC4(m)'!H211+'TableC4(f)'!H211</f>
        <v>36.143</v>
      </c>
      <c r="I211" s="123">
        <f>'TableC4(m)'!I211+'TableC4(f)'!I211</f>
        <v>65.188</v>
      </c>
      <c r="J211" s="123">
        <f>'TableC4(m)'!J211+'TableC4(f)'!J211</f>
        <v>116.874</v>
      </c>
      <c r="K211" s="61">
        <f>'TableC4(m)'!K211+'TableC4(f)'!K211</f>
        <v>360.863</v>
      </c>
      <c r="L211" s="6"/>
      <c r="M211" s="6"/>
      <c r="N211" s="6"/>
      <c r="O211" s="6"/>
    </row>
    <row r="212" spans="1:15" ht="15.75">
      <c r="A212" s="45">
        <f t="shared" si="2"/>
        <v>2022</v>
      </c>
      <c r="B212" s="123">
        <f>'TableC4(m)'!B212+'TableC4(f)'!B212</f>
        <v>613.14</v>
      </c>
      <c r="C212" s="123">
        <f>'TableC4(m)'!C212+'TableC4(f)'!C212</f>
        <v>2.423</v>
      </c>
      <c r="D212" s="123">
        <f>'TableC4(m)'!D212+'TableC4(f)'!D212</f>
        <v>1.519</v>
      </c>
      <c r="E212" s="123">
        <f>'TableC4(m)'!E212+'TableC4(f)'!E212</f>
        <v>3.2560000000000002</v>
      </c>
      <c r="F212" s="123">
        <f>'TableC4(m)'!F212+'TableC4(f)'!F212</f>
        <v>6.324</v>
      </c>
      <c r="G212" s="123">
        <f>'TableC4(m)'!G212+'TableC4(f)'!G212</f>
        <v>17.255</v>
      </c>
      <c r="H212" s="123">
        <f>'TableC4(m)'!H212+'TableC4(f)'!H212</f>
        <v>35.681</v>
      </c>
      <c r="I212" s="123">
        <f>'TableC4(m)'!I212+'TableC4(f)'!I212</f>
        <v>64.332</v>
      </c>
      <c r="J212" s="123">
        <f>'TableC4(m)'!J212+'TableC4(f)'!J212</f>
        <v>121.321</v>
      </c>
      <c r="K212" s="61">
        <f>'TableC4(m)'!K212+'TableC4(f)'!K212</f>
        <v>361.029</v>
      </c>
      <c r="L212" s="6"/>
      <c r="M212" s="6"/>
      <c r="N212" s="6"/>
      <c r="O212" s="6"/>
    </row>
    <row r="213" spans="1:15" ht="15.75">
      <c r="A213" s="45">
        <f t="shared" si="2"/>
        <v>2023</v>
      </c>
      <c r="B213" s="123">
        <f>'TableC4(m)'!B213+'TableC4(f)'!B213</f>
        <v>615.681</v>
      </c>
      <c r="C213" s="123">
        <f>'TableC4(m)'!C213+'TableC4(f)'!C213</f>
        <v>2.356</v>
      </c>
      <c r="D213" s="123">
        <f>'TableC4(m)'!D213+'TableC4(f)'!D213</f>
        <v>1.484</v>
      </c>
      <c r="E213" s="123">
        <f>'TableC4(m)'!E213+'TableC4(f)'!E213</f>
        <v>3.1929999999999996</v>
      </c>
      <c r="F213" s="123">
        <f>'TableC4(m)'!F213+'TableC4(f)'!F213</f>
        <v>6.181000000000001</v>
      </c>
      <c r="G213" s="123">
        <f>'TableC4(m)'!G213+'TableC4(f)'!G213</f>
        <v>16.846</v>
      </c>
      <c r="H213" s="123">
        <f>'TableC4(m)'!H213+'TableC4(f)'!H213</f>
        <v>35.289</v>
      </c>
      <c r="I213" s="123">
        <f>'TableC4(m)'!I213+'TableC4(f)'!I213</f>
        <v>63.345</v>
      </c>
      <c r="J213" s="123">
        <f>'TableC4(m)'!J213+'TableC4(f)'!J213</f>
        <v>125.02600000000001</v>
      </c>
      <c r="K213" s="61">
        <f>'TableC4(m)'!K213+'TableC4(f)'!K213</f>
        <v>361.961</v>
      </c>
      <c r="L213" s="6"/>
      <c r="M213" s="6"/>
      <c r="N213" s="6"/>
      <c r="O213" s="6"/>
    </row>
    <row r="214" spans="1:15" ht="15.75">
      <c r="A214" s="45">
        <f t="shared" si="2"/>
        <v>2024</v>
      </c>
      <c r="B214" s="123">
        <f>'TableC4(m)'!B214+'TableC4(f)'!B214</f>
        <v>618.313</v>
      </c>
      <c r="C214" s="123">
        <f>'TableC4(m)'!C214+'TableC4(f)'!C214</f>
        <v>2.2939999999999996</v>
      </c>
      <c r="D214" s="123">
        <f>'TableC4(m)'!D214+'TableC4(f)'!D214</f>
        <v>1.446</v>
      </c>
      <c r="E214" s="123">
        <f>'TableC4(m)'!E214+'TableC4(f)'!E214</f>
        <v>3.148</v>
      </c>
      <c r="F214" s="123">
        <f>'TableC4(m)'!F214+'TableC4(f)'!F214</f>
        <v>6.078</v>
      </c>
      <c r="G214" s="123">
        <f>'TableC4(m)'!G214+'TableC4(f)'!G214</f>
        <v>16.446</v>
      </c>
      <c r="H214" s="123">
        <f>'TableC4(m)'!H214+'TableC4(f)'!H214</f>
        <v>34.708</v>
      </c>
      <c r="I214" s="123">
        <f>'TableC4(m)'!I214+'TableC4(f)'!I214</f>
        <v>62.703</v>
      </c>
      <c r="J214" s="123">
        <f>'TableC4(m)'!J214+'TableC4(f)'!J214</f>
        <v>128.005</v>
      </c>
      <c r="K214" s="61">
        <f>'TableC4(m)'!K214+'TableC4(f)'!K214</f>
        <v>363.485</v>
      </c>
      <c r="L214" s="6"/>
      <c r="M214" s="6"/>
      <c r="N214" s="6"/>
      <c r="O214" s="6"/>
    </row>
    <row r="215" spans="1:15" ht="15.75">
      <c r="A215" s="45">
        <f t="shared" si="2"/>
        <v>2025</v>
      </c>
      <c r="B215" s="123">
        <f>'TableC4(m)'!B215+'TableC4(f)'!B215</f>
        <v>620.988</v>
      </c>
      <c r="C215" s="123">
        <f>'TableC4(m)'!C215+'TableC4(f)'!C215</f>
        <v>2.235</v>
      </c>
      <c r="D215" s="123">
        <f>'TableC4(m)'!D215+'TableC4(f)'!D215</f>
        <v>1.409</v>
      </c>
      <c r="E215" s="123">
        <f>'TableC4(m)'!E215+'TableC4(f)'!E215</f>
        <v>3.097</v>
      </c>
      <c r="F215" s="123">
        <f>'TableC4(m)'!F215+'TableC4(f)'!F215</f>
        <v>5.965</v>
      </c>
      <c r="G215" s="123">
        <f>'TableC4(m)'!G215+'TableC4(f)'!G215</f>
        <v>16.191</v>
      </c>
      <c r="H215" s="123">
        <f>'TableC4(m)'!H215+'TableC4(f)'!H215</f>
        <v>33.948</v>
      </c>
      <c r="I215" s="123">
        <f>'TableC4(m)'!I215+'TableC4(f)'!I215</f>
        <v>62.003</v>
      </c>
      <c r="J215" s="123">
        <f>'TableC4(m)'!J215+'TableC4(f)'!J215</f>
        <v>131.042</v>
      </c>
      <c r="K215" s="61">
        <f>'TableC4(m)'!K215+'TableC4(f)'!K215</f>
        <v>365.098</v>
      </c>
      <c r="L215" s="6"/>
      <c r="M215" s="6"/>
      <c r="N215" s="6"/>
      <c r="O215" s="6"/>
    </row>
    <row r="216" spans="1:15" ht="15.75">
      <c r="A216" s="45">
        <f t="shared" si="2"/>
        <v>2026</v>
      </c>
      <c r="B216" s="123">
        <f>'TableC4(m)'!B216+'TableC4(f)'!B216</f>
        <v>623.875</v>
      </c>
      <c r="C216" s="123">
        <f>'TableC4(m)'!C216+'TableC4(f)'!C216</f>
        <v>2.185</v>
      </c>
      <c r="D216" s="123">
        <f>'TableC4(m)'!D216+'TableC4(f)'!D216</f>
        <v>1.3699999999999999</v>
      </c>
      <c r="E216" s="123">
        <f>'TableC4(m)'!E216+'TableC4(f)'!E216</f>
        <v>3.049</v>
      </c>
      <c r="F216" s="123">
        <f>'TableC4(m)'!F216+'TableC4(f)'!F216</f>
        <v>5.852</v>
      </c>
      <c r="G216" s="123">
        <f>'TableC4(m)'!G216+'TableC4(f)'!G216</f>
        <v>16.082</v>
      </c>
      <c r="H216" s="123">
        <f>'TableC4(m)'!H216+'TableC4(f)'!H216</f>
        <v>33.141999999999996</v>
      </c>
      <c r="I216" s="123">
        <f>'TableC4(m)'!I216+'TableC4(f)'!I216</f>
        <v>61.337999999999994</v>
      </c>
      <c r="J216" s="123">
        <f>'TableC4(m)'!J216+'TableC4(f)'!J216</f>
        <v>134.201</v>
      </c>
      <c r="K216" s="61">
        <f>'TableC4(m)'!K216+'TableC4(f)'!K216</f>
        <v>366.656</v>
      </c>
      <c r="L216" s="6"/>
      <c r="M216" s="6"/>
      <c r="N216" s="6"/>
      <c r="O216" s="6"/>
    </row>
    <row r="217" spans="1:15" ht="15.75">
      <c r="A217" s="45">
        <f t="shared" si="2"/>
        <v>2027</v>
      </c>
      <c r="B217" s="123">
        <f>'TableC4(m)'!B217+'TableC4(f)'!B217</f>
        <v>627</v>
      </c>
      <c r="C217" s="123">
        <f>'TableC4(m)'!C217+'TableC4(f)'!C217</f>
        <v>2.132</v>
      </c>
      <c r="D217" s="123">
        <f>'TableC4(m)'!D217+'TableC4(f)'!D217</f>
        <v>1.336</v>
      </c>
      <c r="E217" s="123">
        <f>'TableC4(m)'!E217+'TableC4(f)'!E217</f>
        <v>2.9909999999999997</v>
      </c>
      <c r="F217" s="123">
        <f>'TableC4(m)'!F217+'TableC4(f)'!F217</f>
        <v>5.722</v>
      </c>
      <c r="G217" s="123">
        <f>'TableC4(m)'!G217+'TableC4(f)'!G217</f>
        <v>16.038</v>
      </c>
      <c r="H217" s="123">
        <f>'TableC4(m)'!H217+'TableC4(f)'!H217</f>
        <v>32.29</v>
      </c>
      <c r="I217" s="123">
        <f>'TableC4(m)'!I217+'TableC4(f)'!I217</f>
        <v>60.663000000000004</v>
      </c>
      <c r="J217" s="123">
        <f>'TableC4(m)'!J217+'TableC4(f)'!J217</f>
        <v>133.071</v>
      </c>
      <c r="K217" s="61">
        <f>'TableC4(m)'!K217+'TableC4(f)'!K217</f>
        <v>372.75699999999995</v>
      </c>
      <c r="L217" s="6"/>
      <c r="M217" s="6"/>
      <c r="N217" s="6"/>
      <c r="O217" s="6"/>
    </row>
    <row r="218" spans="1:15" ht="15.75">
      <c r="A218" s="45">
        <f t="shared" si="2"/>
        <v>2028</v>
      </c>
      <c r="B218" s="123">
        <f>'TableC4(m)'!B218+'TableC4(f)'!B218</f>
        <v>630.481</v>
      </c>
      <c r="C218" s="123">
        <f>'TableC4(m)'!C218+'TableC4(f)'!C218</f>
        <v>2.079</v>
      </c>
      <c r="D218" s="123">
        <f>'TableC4(m)'!D218+'TableC4(f)'!D218</f>
        <v>1.303</v>
      </c>
      <c r="E218" s="123">
        <f>'TableC4(m)'!E218+'TableC4(f)'!E218</f>
        <v>2.939</v>
      </c>
      <c r="F218" s="123">
        <f>'TableC4(m)'!F218+'TableC4(f)'!F218</f>
        <v>5.602</v>
      </c>
      <c r="G218" s="123">
        <f>'TableC4(m)'!G218+'TableC4(f)'!G218</f>
        <v>15.926</v>
      </c>
      <c r="H218" s="123">
        <f>'TableC4(m)'!H218+'TableC4(f)'!H218</f>
        <v>31.625</v>
      </c>
      <c r="I218" s="123">
        <f>'TableC4(m)'!I218+'TableC4(f)'!I218</f>
        <v>59.836</v>
      </c>
      <c r="J218" s="123">
        <f>'TableC4(m)'!J218+'TableC4(f)'!J218</f>
        <v>131.168</v>
      </c>
      <c r="K218" s="61">
        <f>'TableC4(m)'!K218+'TableC4(f)'!K218</f>
        <v>380.00300000000004</v>
      </c>
      <c r="L218" s="6"/>
      <c r="M218" s="6"/>
      <c r="N218" s="6"/>
      <c r="O218" s="6"/>
    </row>
    <row r="219" spans="1:15" ht="15.75">
      <c r="A219" s="45">
        <f t="shared" si="2"/>
        <v>2029</v>
      </c>
      <c r="B219" s="123">
        <f>'TableC4(m)'!B219+'TableC4(f)'!B219</f>
        <v>634.582</v>
      </c>
      <c r="C219" s="123">
        <f>'TableC4(m)'!C219+'TableC4(f)'!C219</f>
        <v>2.035</v>
      </c>
      <c r="D219" s="123">
        <f>'TableC4(m)'!D219+'TableC4(f)'!D219</f>
        <v>1.271</v>
      </c>
      <c r="E219" s="123">
        <f>'TableC4(m)'!E219+'TableC4(f)'!E219</f>
        <v>2.879</v>
      </c>
      <c r="F219" s="123">
        <f>'TableC4(m)'!F219+'TableC4(f)'!F219</f>
        <v>5.486000000000001</v>
      </c>
      <c r="G219" s="123">
        <f>'TableC4(m)'!G219+'TableC4(f)'!G219</f>
        <v>15.823</v>
      </c>
      <c r="H219" s="123">
        <f>'TableC4(m)'!H219+'TableC4(f)'!H219</f>
        <v>30.948999999999998</v>
      </c>
      <c r="I219" s="123">
        <f>'TableC4(m)'!I219+'TableC4(f)'!I219</f>
        <v>59.101</v>
      </c>
      <c r="J219" s="123">
        <f>'TableC4(m)'!J219+'TableC4(f)'!J219</f>
        <v>128.975</v>
      </c>
      <c r="K219" s="61">
        <f>'TableC4(m)'!K219+'TableC4(f)'!K219</f>
        <v>388.063</v>
      </c>
      <c r="L219" s="6"/>
      <c r="M219" s="6"/>
      <c r="N219" s="6"/>
      <c r="O219" s="6"/>
    </row>
    <row r="220" spans="1:15" ht="15.75">
      <c r="A220" s="147">
        <f aca="true" t="shared" si="3" ref="A220:A240">A219+1</f>
        <v>2030</v>
      </c>
      <c r="B220" s="136">
        <f>'TableC4(m)'!B220+'TableC4(f)'!B220</f>
        <v>639.3240000000001</v>
      </c>
      <c r="C220" s="136">
        <f>'TableC4(m)'!C220+'TableC4(f)'!C220</f>
        <v>1.986</v>
      </c>
      <c r="D220" s="136">
        <f>'TableC4(m)'!D220+'TableC4(f)'!D220</f>
        <v>1.238</v>
      </c>
      <c r="E220" s="136">
        <f>'TableC4(m)'!E220+'TableC4(f)'!E220</f>
        <v>2.815</v>
      </c>
      <c r="F220" s="136">
        <f>'TableC4(m)'!F220+'TableC4(f)'!F220</f>
        <v>5.377</v>
      </c>
      <c r="G220" s="136">
        <f>'TableC4(m)'!G220+'TableC4(f)'!G220</f>
        <v>15.661000000000001</v>
      </c>
      <c r="H220" s="136">
        <f>'TableC4(m)'!H220+'TableC4(f)'!H220</f>
        <v>30.291000000000004</v>
      </c>
      <c r="I220" s="136">
        <f>'TableC4(m)'!I220+'TableC4(f)'!I220</f>
        <v>58.244</v>
      </c>
      <c r="J220" s="136">
        <f>'TableC4(m)'!J220+'TableC4(f)'!J220</f>
        <v>127.035</v>
      </c>
      <c r="K220" s="217">
        <f>'TableC4(m)'!K220+'TableC4(f)'!K220</f>
        <v>396.677</v>
      </c>
      <c r="L220" s="6"/>
      <c r="M220" s="6"/>
      <c r="N220" s="6"/>
      <c r="O220" s="6"/>
    </row>
    <row r="221" spans="1:15" ht="15.75">
      <c r="A221" s="45">
        <f t="shared" si="3"/>
        <v>2031</v>
      </c>
      <c r="B221" s="123">
        <f>'TableC4(m)'!B221+'TableC4(f)'!B221</f>
        <v>644.899</v>
      </c>
      <c r="C221" s="123">
        <f>'TableC4(m)'!C221+'TableC4(f)'!C221</f>
        <v>1.946</v>
      </c>
      <c r="D221" s="123">
        <f>'TableC4(m)'!D221+'TableC4(f)'!D221</f>
        <v>1.206</v>
      </c>
      <c r="E221" s="123">
        <f>'TableC4(m)'!E221+'TableC4(f)'!E221</f>
        <v>2.741</v>
      </c>
      <c r="F221" s="123">
        <f>'TableC4(m)'!F221+'TableC4(f)'!F221</f>
        <v>5.285</v>
      </c>
      <c r="G221" s="123">
        <f>'TableC4(m)'!G221+'TableC4(f)'!G221</f>
        <v>15.379</v>
      </c>
      <c r="H221" s="123">
        <f>'TableC4(m)'!H221+'TableC4(f)'!H221</f>
        <v>29.717999999999996</v>
      </c>
      <c r="I221" s="123">
        <f>'TableC4(m)'!I221+'TableC4(f)'!I221</f>
        <v>57.492000000000004</v>
      </c>
      <c r="J221" s="123">
        <f>'TableC4(m)'!J221+'TableC4(f)'!J221</f>
        <v>124.933</v>
      </c>
      <c r="K221" s="61">
        <f>'TableC4(m)'!K221+'TableC4(f)'!K221</f>
        <v>406.19899999999996</v>
      </c>
      <c r="L221" s="6"/>
      <c r="M221" s="6"/>
      <c r="N221" s="6"/>
      <c r="O221" s="6"/>
    </row>
    <row r="222" spans="1:15" ht="15.75">
      <c r="A222" s="45">
        <f t="shared" si="3"/>
        <v>2032</v>
      </c>
      <c r="B222" s="123">
        <f>'TableC4(m)'!B222+'TableC4(f)'!B222</f>
        <v>651.2950000000001</v>
      </c>
      <c r="C222" s="123">
        <f>'TableC4(m)'!C222+'TableC4(f)'!C222</f>
        <v>1.902</v>
      </c>
      <c r="D222" s="123">
        <f>'TableC4(m)'!D222+'TableC4(f)'!D222</f>
        <v>1.1800000000000002</v>
      </c>
      <c r="E222" s="123">
        <f>'TableC4(m)'!E222+'TableC4(f)'!E222</f>
        <v>2.6719999999999997</v>
      </c>
      <c r="F222" s="123">
        <f>'TableC4(m)'!F222+'TableC4(f)'!F222</f>
        <v>5.197</v>
      </c>
      <c r="G222" s="123">
        <f>'TableC4(m)'!G222+'TableC4(f)'!G222</f>
        <v>15.094999999999999</v>
      </c>
      <c r="H222" s="123">
        <f>'TableC4(m)'!H222+'TableC4(f)'!H222</f>
        <v>29.042</v>
      </c>
      <c r="I222" s="123">
        <f>'TableC4(m)'!I222+'TableC4(f)'!I222</f>
        <v>56.805</v>
      </c>
      <c r="J222" s="123">
        <f>'TableC4(m)'!J222+'TableC4(f)'!J222</f>
        <v>123.65100000000001</v>
      </c>
      <c r="K222" s="61">
        <f>'TableC4(m)'!K222+'TableC4(f)'!K222</f>
        <v>415.751</v>
      </c>
      <c r="L222" s="6"/>
      <c r="M222" s="6"/>
      <c r="N222" s="6"/>
      <c r="O222" s="6"/>
    </row>
    <row r="223" spans="1:15" ht="15.75">
      <c r="A223" s="45">
        <f t="shared" si="3"/>
        <v>2033</v>
      </c>
      <c r="B223" s="123">
        <f>'TableC4(m)'!B223+'TableC4(f)'!B223</f>
        <v>658.72</v>
      </c>
      <c r="C223" s="123">
        <f>'TableC4(m)'!C223+'TableC4(f)'!C223</f>
        <v>1.8559999999999999</v>
      </c>
      <c r="D223" s="123">
        <f>'TableC4(m)'!D223+'TableC4(f)'!D223</f>
        <v>1.1480000000000001</v>
      </c>
      <c r="E223" s="123">
        <f>'TableC4(m)'!E223+'TableC4(f)'!E223</f>
        <v>2.604</v>
      </c>
      <c r="F223" s="123">
        <f>'TableC4(m)'!F223+'TableC4(f)'!F223</f>
        <v>5.122</v>
      </c>
      <c r="G223" s="123">
        <f>'TableC4(m)'!G223+'TableC4(f)'!G223</f>
        <v>14.822000000000001</v>
      </c>
      <c r="H223" s="123">
        <f>'TableC4(m)'!H223+'TableC4(f)'!H223</f>
        <v>28.345</v>
      </c>
      <c r="I223" s="123">
        <f>'TableC4(m)'!I223+'TableC4(f)'!I223</f>
        <v>56.229</v>
      </c>
      <c r="J223" s="123">
        <f>'TableC4(m)'!J223+'TableC4(f)'!J223</f>
        <v>122.11000000000001</v>
      </c>
      <c r="K223" s="61">
        <f>'TableC4(m)'!K223+'TableC4(f)'!K223</f>
        <v>426.484</v>
      </c>
      <c r="L223" s="6"/>
      <c r="M223" s="6"/>
      <c r="N223" s="6"/>
      <c r="O223" s="6"/>
    </row>
    <row r="224" spans="1:15" ht="15.75">
      <c r="A224" s="45">
        <f t="shared" si="3"/>
        <v>2034</v>
      </c>
      <c r="B224" s="123">
        <f>'TableC4(m)'!B224+'TableC4(f)'!B224</f>
        <v>667.029</v>
      </c>
      <c r="C224" s="123">
        <f>'TableC4(m)'!C224+'TableC4(f)'!C224</f>
        <v>1.811</v>
      </c>
      <c r="D224" s="123">
        <f>'TableC4(m)'!D224+'TableC4(f)'!D224</f>
        <v>1.1219999999999999</v>
      </c>
      <c r="E224" s="123">
        <f>'TableC4(m)'!E224+'TableC4(f)'!E224</f>
        <v>2.5380000000000003</v>
      </c>
      <c r="F224" s="123">
        <f>'TableC4(m)'!F224+'TableC4(f)'!F224</f>
        <v>5.085</v>
      </c>
      <c r="G224" s="123">
        <f>'TableC4(m)'!G224+'TableC4(f)'!G224</f>
        <v>14.626</v>
      </c>
      <c r="H224" s="123">
        <f>'TableC4(m)'!H224+'TableC4(f)'!H224</f>
        <v>27.619</v>
      </c>
      <c r="I224" s="123">
        <f>'TableC4(m)'!I224+'TableC4(f)'!I224</f>
        <v>55.344</v>
      </c>
      <c r="J224" s="123">
        <f>'TableC4(m)'!J224+'TableC4(f)'!J224</f>
        <v>121.208</v>
      </c>
      <c r="K224" s="61">
        <f>'TableC4(m)'!K224+'TableC4(f)'!K224</f>
        <v>437.676</v>
      </c>
      <c r="L224" s="6"/>
      <c r="M224" s="6"/>
      <c r="N224" s="6"/>
      <c r="O224" s="6"/>
    </row>
    <row r="225" spans="1:15" ht="15.75">
      <c r="A225" s="45">
        <f t="shared" si="3"/>
        <v>2035</v>
      </c>
      <c r="B225" s="123">
        <f>'TableC4(m)'!B225+'TableC4(f)'!B225</f>
        <v>676.287</v>
      </c>
      <c r="C225" s="123">
        <f>'TableC4(m)'!C225+'TableC4(f)'!C225</f>
        <v>1.771</v>
      </c>
      <c r="D225" s="123">
        <f>'TableC4(m)'!D225+'TableC4(f)'!D225</f>
        <v>1.0939999999999999</v>
      </c>
      <c r="E225" s="123">
        <f>'TableC4(m)'!E225+'TableC4(f)'!E225</f>
        <v>2.471</v>
      </c>
      <c r="F225" s="123">
        <f>'TableC4(m)'!F225+'TableC4(f)'!F225</f>
        <v>5.048</v>
      </c>
      <c r="G225" s="123">
        <f>'TableC4(m)'!G225+'TableC4(f)'!G225</f>
        <v>14.402999999999999</v>
      </c>
      <c r="H225" s="123">
        <f>'TableC4(m)'!H225+'TableC4(f)'!H225</f>
        <v>27.119999999999997</v>
      </c>
      <c r="I225" s="123">
        <f>'TableC4(m)'!I225+'TableC4(f)'!I225</f>
        <v>54.167</v>
      </c>
      <c r="J225" s="123">
        <f>'TableC4(m)'!J225+'TableC4(f)'!J225</f>
        <v>120.179</v>
      </c>
      <c r="K225" s="61">
        <f>'TableC4(m)'!K225+'TableC4(f)'!K225</f>
        <v>450.034</v>
      </c>
      <c r="L225" s="6"/>
      <c r="M225" s="6"/>
      <c r="N225" s="6"/>
      <c r="O225" s="6"/>
    </row>
    <row r="226" spans="1:15" ht="15.75">
      <c r="A226" s="45">
        <f t="shared" si="3"/>
        <v>2036</v>
      </c>
      <c r="B226" s="123">
        <f>'TableC4(m)'!B226+'TableC4(f)'!B226</f>
        <v>686.241</v>
      </c>
      <c r="C226" s="123">
        <f>'TableC4(m)'!C226+'TableC4(f)'!C226</f>
        <v>1.73</v>
      </c>
      <c r="D226" s="123">
        <f>'TableC4(m)'!D226+'TableC4(f)'!D226</f>
        <v>1.066</v>
      </c>
      <c r="E226" s="123">
        <f>'TableC4(m)'!E226+'TableC4(f)'!E226</f>
        <v>2.41</v>
      </c>
      <c r="F226" s="123">
        <f>'TableC4(m)'!F226+'TableC4(f)'!F226</f>
        <v>5.002000000000001</v>
      </c>
      <c r="G226" s="123">
        <f>'TableC4(m)'!G226+'TableC4(f)'!G226</f>
        <v>14.173</v>
      </c>
      <c r="H226" s="123">
        <f>'TableC4(m)'!H226+'TableC4(f)'!H226</f>
        <v>26.835</v>
      </c>
      <c r="I226" s="123">
        <f>'TableC4(m)'!I226+'TableC4(f)'!I226</f>
        <v>52.942</v>
      </c>
      <c r="J226" s="123">
        <f>'TableC4(m)'!J226+'TableC4(f)'!J226</f>
        <v>119.212</v>
      </c>
      <c r="K226" s="61">
        <f>'TableC4(m)'!K226+'TableC4(f)'!K226</f>
        <v>462.871</v>
      </c>
      <c r="L226" s="6"/>
      <c r="M226" s="6"/>
      <c r="N226" s="6"/>
      <c r="O226" s="6"/>
    </row>
    <row r="227" spans="1:15" ht="15.75">
      <c r="A227" s="45">
        <f t="shared" si="3"/>
        <v>2037</v>
      </c>
      <c r="B227" s="123">
        <f>'TableC4(m)'!B227+'TableC4(f)'!B227</f>
        <v>696.7719999999999</v>
      </c>
      <c r="C227" s="123">
        <f>'TableC4(m)'!C227+'TableC4(f)'!C227</f>
        <v>1.685</v>
      </c>
      <c r="D227" s="123">
        <f>'TableC4(m)'!D227+'TableC4(f)'!D227</f>
        <v>1.038</v>
      </c>
      <c r="E227" s="123">
        <f>'TableC4(m)'!E227+'TableC4(f)'!E227</f>
        <v>2.345</v>
      </c>
      <c r="F227" s="123">
        <f>'TableC4(m)'!F227+'TableC4(f)'!F227</f>
        <v>4.947</v>
      </c>
      <c r="G227" s="123">
        <f>'TableC4(m)'!G227+'TableC4(f)'!G227</f>
        <v>13.92</v>
      </c>
      <c r="H227" s="123">
        <f>'TableC4(m)'!H227+'TableC4(f)'!H227</f>
        <v>26.664</v>
      </c>
      <c r="I227" s="123">
        <f>'TableC4(m)'!I227+'TableC4(f)'!I227</f>
        <v>51.643</v>
      </c>
      <c r="J227" s="123">
        <f>'TableC4(m)'!J227+'TableC4(f)'!J227</f>
        <v>118.22399999999999</v>
      </c>
      <c r="K227" s="61">
        <f>'TableC4(m)'!K227+'TableC4(f)'!K227</f>
        <v>476.306</v>
      </c>
      <c r="L227" s="6"/>
      <c r="M227" s="6"/>
      <c r="N227" s="6"/>
      <c r="O227" s="6"/>
    </row>
    <row r="228" spans="1:15" ht="15.75">
      <c r="A228" s="45">
        <f t="shared" si="3"/>
        <v>2038</v>
      </c>
      <c r="B228" s="123">
        <f>'TableC4(m)'!B228+'TableC4(f)'!B228</f>
        <v>707.5740000000001</v>
      </c>
      <c r="C228" s="123">
        <f>'TableC4(m)'!C228+'TableC4(f)'!C228</f>
        <v>1.645</v>
      </c>
      <c r="D228" s="123">
        <f>'TableC4(m)'!D228+'TableC4(f)'!D228</f>
        <v>1.015</v>
      </c>
      <c r="E228" s="123">
        <f>'TableC4(m)'!E228+'TableC4(f)'!E228</f>
        <v>2.289</v>
      </c>
      <c r="F228" s="123">
        <f>'TableC4(m)'!F228+'TableC4(f)'!F228</f>
        <v>4.905</v>
      </c>
      <c r="G228" s="123">
        <f>'TableC4(m)'!G228+'TableC4(f)'!G228</f>
        <v>13.673</v>
      </c>
      <c r="H228" s="123">
        <f>'TableC4(m)'!H228+'TableC4(f)'!H228</f>
        <v>26.380000000000003</v>
      </c>
      <c r="I228" s="123">
        <f>'TableC4(m)'!I228+'TableC4(f)'!I228</f>
        <v>50.647999999999996</v>
      </c>
      <c r="J228" s="123">
        <f>'TableC4(m)'!J228+'TableC4(f)'!J228</f>
        <v>116.95599999999999</v>
      </c>
      <c r="K228" s="61">
        <f>'TableC4(m)'!K228+'TableC4(f)'!K228</f>
        <v>490.063</v>
      </c>
      <c r="L228" s="6"/>
      <c r="M228" s="6"/>
      <c r="N228" s="6"/>
      <c r="O228" s="6"/>
    </row>
    <row r="229" spans="1:15" ht="15.75">
      <c r="A229" s="149">
        <f t="shared" si="3"/>
        <v>2039</v>
      </c>
      <c r="B229" s="143">
        <f>'TableC4(m)'!B229+'TableC4(f)'!B229</f>
        <v>718.506</v>
      </c>
      <c r="C229" s="143">
        <f>'TableC4(m)'!C229+'TableC4(f)'!C229</f>
        <v>1.601</v>
      </c>
      <c r="D229" s="143">
        <f>'TableC4(m)'!D229+'TableC4(f)'!D229</f>
        <v>0.9930000000000001</v>
      </c>
      <c r="E229" s="143">
        <f>'TableC4(m)'!E229+'TableC4(f)'!E229</f>
        <v>2.229</v>
      </c>
      <c r="F229" s="143">
        <f>'TableC4(m)'!F229+'TableC4(f)'!F229</f>
        <v>4.856</v>
      </c>
      <c r="G229" s="143">
        <f>'TableC4(m)'!G229+'TableC4(f)'!G229</f>
        <v>13.435</v>
      </c>
      <c r="H229" s="143">
        <f>'TableC4(m)'!H229+'TableC4(f)'!H229</f>
        <v>26.121000000000002</v>
      </c>
      <c r="I229" s="143">
        <f>'TableC4(m)'!I229+'TableC4(f)'!I229</f>
        <v>49.647999999999996</v>
      </c>
      <c r="J229" s="143">
        <f>'TableC4(m)'!J229+'TableC4(f)'!J229</f>
        <v>115.84199999999998</v>
      </c>
      <c r="K229" s="218">
        <f>'TableC4(m)'!K229+'TableC4(f)'!K229</f>
        <v>503.78099999999995</v>
      </c>
      <c r="L229" s="6"/>
      <c r="M229" s="6"/>
      <c r="N229" s="6"/>
      <c r="O229" s="6"/>
    </row>
    <row r="230" spans="1:15" ht="15.75">
      <c r="A230" s="45">
        <f t="shared" si="3"/>
        <v>2040</v>
      </c>
      <c r="B230" s="123">
        <f>'TableC4(m)'!B230+'TableC4(f)'!B230</f>
        <v>728.905</v>
      </c>
      <c r="C230" s="123">
        <f>'TableC4(m)'!C230+'TableC4(f)'!C230</f>
        <v>1.562</v>
      </c>
      <c r="D230" s="123">
        <f>'TableC4(m)'!D230+'TableC4(f)'!D230</f>
        <v>0.9670000000000001</v>
      </c>
      <c r="E230" s="123">
        <f>'TableC4(m)'!E230+'TableC4(f)'!E230</f>
        <v>2.173</v>
      </c>
      <c r="F230" s="123">
        <f>'TableC4(m)'!F230+'TableC4(f)'!F230</f>
        <v>4.792</v>
      </c>
      <c r="G230" s="123">
        <f>'TableC4(m)'!G230+'TableC4(f)'!G230</f>
        <v>13.222999999999999</v>
      </c>
      <c r="H230" s="123">
        <f>'TableC4(m)'!H230+'TableC4(f)'!H230</f>
        <v>25.772999999999996</v>
      </c>
      <c r="I230" s="123">
        <f>'TableC4(m)'!I230+'TableC4(f)'!I230</f>
        <v>48.639</v>
      </c>
      <c r="J230" s="123">
        <f>'TableC4(m)'!J230+'TableC4(f)'!J230</f>
        <v>114.46199999999999</v>
      </c>
      <c r="K230" s="61">
        <f>'TableC4(m)'!K230+'TableC4(f)'!K230</f>
        <v>517.314</v>
      </c>
      <c r="L230" s="6"/>
      <c r="M230" s="6"/>
      <c r="N230" s="6"/>
      <c r="O230" s="6"/>
    </row>
    <row r="231" spans="1:15" ht="15.75">
      <c r="A231" s="45">
        <f t="shared" si="3"/>
        <v>2041</v>
      </c>
      <c r="B231" s="123">
        <f>'TableC4(m)'!B231+'TableC4(f)'!B231</f>
        <v>738.656</v>
      </c>
      <c r="C231" s="123">
        <f>'TableC4(m)'!C231+'TableC4(f)'!C231</f>
        <v>1.521</v>
      </c>
      <c r="D231" s="123">
        <f>'TableC4(m)'!D231+'TableC4(f)'!D231</f>
        <v>0.9450000000000001</v>
      </c>
      <c r="E231" s="123">
        <f>'TableC4(m)'!E231+'TableC4(f)'!E231</f>
        <v>2.1189999999999998</v>
      </c>
      <c r="F231" s="123">
        <f>'TableC4(m)'!F231+'TableC4(f)'!F231</f>
        <v>4.698</v>
      </c>
      <c r="G231" s="123">
        <f>'TableC4(m)'!G231+'TableC4(f)'!G231</f>
        <v>13.057</v>
      </c>
      <c r="H231" s="123">
        <f>'TableC4(m)'!H231+'TableC4(f)'!H231</f>
        <v>25.253</v>
      </c>
      <c r="I231" s="123">
        <f>'TableC4(m)'!I231+'TableC4(f)'!I231</f>
        <v>47.746</v>
      </c>
      <c r="J231" s="123">
        <f>'TableC4(m)'!J231+'TableC4(f)'!J231</f>
        <v>113.299</v>
      </c>
      <c r="K231" s="61">
        <f>'TableC4(m)'!K231+'TableC4(f)'!K231</f>
        <v>530.018</v>
      </c>
      <c r="L231" s="6"/>
      <c r="M231" s="6"/>
      <c r="N231" s="6"/>
      <c r="O231" s="6"/>
    </row>
    <row r="232" spans="1:15" ht="15.75">
      <c r="A232" s="45">
        <f t="shared" si="3"/>
        <v>2042</v>
      </c>
      <c r="B232" s="123">
        <f>'TableC4(m)'!B232+'TableC4(f)'!B232</f>
        <v>747.2660000000001</v>
      </c>
      <c r="C232" s="123">
        <f>'TableC4(m)'!C232+'TableC4(f)'!C232</f>
        <v>1.482</v>
      </c>
      <c r="D232" s="123">
        <f>'TableC4(m)'!D232+'TableC4(f)'!D232</f>
        <v>0.925</v>
      </c>
      <c r="E232" s="123">
        <f>'TableC4(m)'!E232+'TableC4(f)'!E232</f>
        <v>2.065</v>
      </c>
      <c r="F232" s="123">
        <f>'TableC4(m)'!F232+'TableC4(f)'!F232</f>
        <v>4.609999999999999</v>
      </c>
      <c r="G232" s="123">
        <f>'TableC4(m)'!G232+'TableC4(f)'!G232</f>
        <v>12.907</v>
      </c>
      <c r="H232" s="123">
        <f>'TableC4(m)'!H232+'TableC4(f)'!H232</f>
        <v>24.720999999999997</v>
      </c>
      <c r="I232" s="123">
        <f>'TableC4(m)'!I232+'TableC4(f)'!I232</f>
        <v>46.650999999999996</v>
      </c>
      <c r="J232" s="123">
        <f>'TableC4(m)'!J232+'TableC4(f)'!J232</f>
        <v>112.216</v>
      </c>
      <c r="K232" s="61">
        <f>'TableC4(m)'!K232+'TableC4(f)'!K232</f>
        <v>541.689</v>
      </c>
      <c r="L232" s="6"/>
      <c r="M232" s="6"/>
      <c r="N232" s="6"/>
      <c r="O232" s="6"/>
    </row>
    <row r="233" spans="1:15" ht="15.75">
      <c r="A233" s="45">
        <f t="shared" si="3"/>
        <v>2043</v>
      </c>
      <c r="B233" s="123">
        <f>'TableC4(m)'!B233+'TableC4(f)'!B233</f>
        <v>754.527</v>
      </c>
      <c r="C233" s="123">
        <f>'TableC4(m)'!C233+'TableC4(f)'!C233</f>
        <v>1.4460000000000002</v>
      </c>
      <c r="D233" s="123">
        <f>'TableC4(m)'!D233+'TableC4(f)'!D233</f>
        <v>0.903</v>
      </c>
      <c r="E233" s="123">
        <f>'TableC4(m)'!E233+'TableC4(f)'!E233</f>
        <v>2.013</v>
      </c>
      <c r="F233" s="123">
        <f>'TableC4(m)'!F233+'TableC4(f)'!F233</f>
        <v>4.5280000000000005</v>
      </c>
      <c r="G233" s="123">
        <f>'TableC4(m)'!G233+'TableC4(f)'!G233</f>
        <v>12.783999999999999</v>
      </c>
      <c r="H233" s="123">
        <f>'TableC4(m)'!H233+'TableC4(f)'!H233</f>
        <v>24.201</v>
      </c>
      <c r="I233" s="123">
        <f>'TableC4(m)'!I233+'TableC4(f)'!I233</f>
        <v>45.502</v>
      </c>
      <c r="J233" s="123">
        <f>'TableC4(m)'!J233+'TableC4(f)'!J233</f>
        <v>111.35499999999999</v>
      </c>
      <c r="K233" s="61">
        <f>'TableC4(m)'!K233+'TableC4(f)'!K233</f>
        <v>551.795</v>
      </c>
      <c r="L233" s="6"/>
      <c r="M233" s="6"/>
      <c r="N233" s="6"/>
      <c r="O233" s="6"/>
    </row>
    <row r="234" spans="1:15" ht="15.75">
      <c r="A234" s="45">
        <f t="shared" si="3"/>
        <v>2044</v>
      </c>
      <c r="B234" s="123">
        <f>'TableC4(m)'!B234+'TableC4(f)'!B234</f>
        <v>760.3420000000001</v>
      </c>
      <c r="C234" s="123">
        <f>'TableC4(m)'!C234+'TableC4(f)'!C234</f>
        <v>1.4060000000000001</v>
      </c>
      <c r="D234" s="123">
        <f>'TableC4(m)'!D234+'TableC4(f)'!D234</f>
        <v>0.8819999999999999</v>
      </c>
      <c r="E234" s="123">
        <f>'TableC4(m)'!E234+'TableC4(f)'!E234</f>
        <v>1.964</v>
      </c>
      <c r="F234" s="123">
        <f>'TableC4(m)'!F234+'TableC4(f)'!F234</f>
        <v>4.45</v>
      </c>
      <c r="G234" s="123">
        <f>'TableC4(m)'!G234+'TableC4(f)'!G234</f>
        <v>12.738</v>
      </c>
      <c r="H234" s="123">
        <f>'TableC4(m)'!H234+'TableC4(f)'!H234</f>
        <v>23.788999999999998</v>
      </c>
      <c r="I234" s="123">
        <f>'TableC4(m)'!I234+'TableC4(f)'!I234</f>
        <v>44.322</v>
      </c>
      <c r="J234" s="123">
        <f>'TableC4(m)'!J234+'TableC4(f)'!J234</f>
        <v>109.847</v>
      </c>
      <c r="K234" s="61">
        <f>'TableC4(m)'!K234+'TableC4(f)'!K234</f>
        <v>560.944</v>
      </c>
      <c r="L234" s="6"/>
      <c r="M234" s="6"/>
      <c r="N234" s="6"/>
      <c r="O234" s="6"/>
    </row>
    <row r="235" spans="1:15" ht="15.75">
      <c r="A235" s="45">
        <f t="shared" si="3"/>
        <v>2045</v>
      </c>
      <c r="B235" s="123">
        <f>'TableC4(m)'!B235+'TableC4(f)'!B235</f>
        <v>764.85</v>
      </c>
      <c r="C235" s="123">
        <f>'TableC4(m)'!C235+'TableC4(f)'!C235</f>
        <v>1.37</v>
      </c>
      <c r="D235" s="123">
        <f>'TableC4(m)'!D235+'TableC4(f)'!D235</f>
        <v>0.864</v>
      </c>
      <c r="E235" s="123">
        <f>'TableC4(m)'!E235+'TableC4(f)'!E235</f>
        <v>1.916</v>
      </c>
      <c r="F235" s="123">
        <f>'TableC4(m)'!F235+'TableC4(f)'!F235</f>
        <v>4.365</v>
      </c>
      <c r="G235" s="123">
        <f>'TableC4(m)'!G235+'TableC4(f)'!G235</f>
        <v>12.69</v>
      </c>
      <c r="H235" s="123">
        <f>'TableC4(m)'!H235+'TableC4(f)'!H235</f>
        <v>23.339</v>
      </c>
      <c r="I235" s="123">
        <f>'TableC4(m)'!I235+'TableC4(f)'!I235</f>
        <v>43.528</v>
      </c>
      <c r="J235" s="123">
        <f>'TableC4(m)'!J235+'TableC4(f)'!J235</f>
        <v>107.76400000000001</v>
      </c>
      <c r="K235" s="61">
        <f>'TableC4(m)'!K235+'TableC4(f)'!K235</f>
        <v>569.014</v>
      </c>
      <c r="L235" s="6"/>
      <c r="M235" s="6"/>
      <c r="N235" s="6"/>
      <c r="O235" s="6"/>
    </row>
    <row r="236" spans="1:15" ht="15.75">
      <c r="A236" s="45">
        <f t="shared" si="3"/>
        <v>2046</v>
      </c>
      <c r="B236" s="123">
        <f>'TableC4(m)'!B236+'TableC4(f)'!B236</f>
        <v>768.252</v>
      </c>
      <c r="C236" s="123">
        <f>'TableC4(m)'!C236+'TableC4(f)'!C236</f>
        <v>1.337</v>
      </c>
      <c r="D236" s="123">
        <f>'TableC4(m)'!D236+'TableC4(f)'!D236</f>
        <v>0.849</v>
      </c>
      <c r="E236" s="123">
        <f>'TableC4(m)'!E236+'TableC4(f)'!E236</f>
        <v>1.868</v>
      </c>
      <c r="F236" s="123">
        <f>'TableC4(m)'!F236+'TableC4(f)'!F236</f>
        <v>4.276</v>
      </c>
      <c r="G236" s="123">
        <f>'TableC4(m)'!G236+'TableC4(f)'!G236</f>
        <v>12.622</v>
      </c>
      <c r="H236" s="123">
        <f>'TableC4(m)'!H236+'TableC4(f)'!H236</f>
        <v>22.899</v>
      </c>
      <c r="I236" s="123">
        <f>'TableC4(m)'!I236+'TableC4(f)'!I236</f>
        <v>43.1</v>
      </c>
      <c r="J236" s="123">
        <f>'TableC4(m)'!J236+'TableC4(f)'!J236</f>
        <v>105.611</v>
      </c>
      <c r="K236" s="61">
        <f>'TableC4(m)'!K236+'TableC4(f)'!K236</f>
        <v>575.69</v>
      </c>
      <c r="L236" s="6"/>
      <c r="M236" s="6"/>
      <c r="N236" s="6"/>
      <c r="O236" s="6"/>
    </row>
    <row r="237" spans="1:15" ht="15.75">
      <c r="A237" s="45">
        <f t="shared" si="3"/>
        <v>2047</v>
      </c>
      <c r="B237" s="123">
        <f>'TableC4(m)'!B237+'TableC4(f)'!B237</f>
        <v>770.871</v>
      </c>
      <c r="C237" s="123">
        <f>'TableC4(m)'!C237+'TableC4(f)'!C237</f>
        <v>1.301</v>
      </c>
      <c r="D237" s="123">
        <f>'TableC4(m)'!D237+'TableC4(f)'!D237</f>
        <v>0.831</v>
      </c>
      <c r="E237" s="123">
        <f>'TableC4(m)'!E237+'TableC4(f)'!E237</f>
        <v>1.819</v>
      </c>
      <c r="F237" s="123">
        <f>'TableC4(m)'!F237+'TableC4(f)'!F237</f>
        <v>4.2</v>
      </c>
      <c r="G237" s="123">
        <f>'TableC4(m)'!G237+'TableC4(f)'!G237</f>
        <v>12.533000000000001</v>
      </c>
      <c r="H237" s="123">
        <f>'TableC4(m)'!H237+'TableC4(f)'!H237</f>
        <v>22.428</v>
      </c>
      <c r="I237" s="123">
        <f>'TableC4(m)'!I237+'TableC4(f)'!I237</f>
        <v>42.878</v>
      </c>
      <c r="J237" s="123">
        <f>'TableC4(m)'!J237+'TableC4(f)'!J237</f>
        <v>103.307</v>
      </c>
      <c r="K237" s="61">
        <f>'TableC4(m)'!K237+'TableC4(f)'!K237</f>
        <v>581.5740000000001</v>
      </c>
      <c r="L237" s="6"/>
      <c r="M237" s="6"/>
      <c r="N237" s="6"/>
      <c r="O237" s="6"/>
    </row>
    <row r="238" spans="1:15" ht="15.75">
      <c r="A238" s="45">
        <f t="shared" si="3"/>
        <v>2048</v>
      </c>
      <c r="B238" s="123">
        <f>'TableC4(m)'!B238+'TableC4(f)'!B238</f>
        <v>772.969</v>
      </c>
      <c r="C238" s="123">
        <f>'TableC4(m)'!C238+'TableC4(f)'!C238</f>
        <v>1.27</v>
      </c>
      <c r="D238" s="123">
        <f>'TableC4(m)'!D238+'TableC4(f)'!D238</f>
        <v>0.8150000000000001</v>
      </c>
      <c r="E238" s="123">
        <f>'TableC4(m)'!E238+'TableC4(f)'!E238</f>
        <v>1.7770000000000001</v>
      </c>
      <c r="F238" s="123">
        <f>'TableC4(m)'!F238+'TableC4(f)'!F238</f>
        <v>4.128</v>
      </c>
      <c r="G238" s="123">
        <f>'TableC4(m)'!G238+'TableC4(f)'!G238</f>
        <v>12.463</v>
      </c>
      <c r="H238" s="123">
        <f>'TableC4(m)'!H238+'TableC4(f)'!H238</f>
        <v>21.977</v>
      </c>
      <c r="I238" s="123">
        <f>'TableC4(m)'!I238+'TableC4(f)'!I238</f>
        <v>42.462</v>
      </c>
      <c r="J238" s="123">
        <f>'TableC4(m)'!J238+'TableC4(f)'!J238</f>
        <v>101.613</v>
      </c>
      <c r="K238" s="61">
        <f>'TableC4(m)'!K238+'TableC4(f)'!K238</f>
        <v>586.464</v>
      </c>
      <c r="L238" s="6"/>
      <c r="M238" s="6"/>
      <c r="N238" s="6"/>
      <c r="O238" s="6"/>
    </row>
    <row r="239" spans="1:15" ht="15.75">
      <c r="A239" s="45">
        <f t="shared" si="3"/>
        <v>2049</v>
      </c>
      <c r="B239" s="123">
        <f>'TableC4(m)'!B239+'TableC4(f)'!B239</f>
        <v>774.659</v>
      </c>
      <c r="C239" s="123">
        <f>'TableC4(m)'!C239+'TableC4(f)'!C239</f>
        <v>1.237</v>
      </c>
      <c r="D239" s="123">
        <f>'TableC4(m)'!D239+'TableC4(f)'!D239</f>
        <v>0.796</v>
      </c>
      <c r="E239" s="123">
        <f>'TableC4(m)'!E239+'TableC4(f)'!E239</f>
        <v>1.734</v>
      </c>
      <c r="F239" s="123">
        <f>'TableC4(m)'!F239+'TableC4(f)'!F239</f>
        <v>4.051</v>
      </c>
      <c r="G239" s="123">
        <f>'TableC4(m)'!G239+'TableC4(f)'!G239</f>
        <v>12.366</v>
      </c>
      <c r="H239" s="123">
        <f>'TableC4(m)'!H239+'TableC4(f)'!H239</f>
        <v>21.549</v>
      </c>
      <c r="I239" s="123">
        <f>'TableC4(m)'!I239+'TableC4(f)'!I239</f>
        <v>42.089999999999996</v>
      </c>
      <c r="J239" s="123">
        <f>'TableC4(m)'!J239+'TableC4(f)'!J239</f>
        <v>99.878</v>
      </c>
      <c r="K239" s="61">
        <f>'TableC4(m)'!K239+'TableC4(f)'!K239</f>
        <v>590.958</v>
      </c>
      <c r="L239" s="6"/>
      <c r="M239" s="6"/>
      <c r="N239" s="6"/>
      <c r="O239" s="6"/>
    </row>
    <row r="240" spans="1:15" ht="15.75">
      <c r="A240" s="147">
        <f t="shared" si="3"/>
        <v>2050</v>
      </c>
      <c r="B240" s="136">
        <f>'TableC4(m)'!B240+'TableC4(f)'!B240</f>
        <v>783.3110000000001</v>
      </c>
      <c r="C240" s="136">
        <f>'TableC4(m)'!C240+'TableC4(f)'!C240</f>
        <v>1.215</v>
      </c>
      <c r="D240" s="136">
        <f>'TableC4(m)'!D240+'TableC4(f)'!D240</f>
        <v>0.792</v>
      </c>
      <c r="E240" s="136">
        <f>'TableC4(m)'!E240+'TableC4(f)'!E240</f>
        <v>1.726</v>
      </c>
      <c r="F240" s="136">
        <f>'TableC4(m)'!F240+'TableC4(f)'!F240</f>
        <v>4.031</v>
      </c>
      <c r="G240" s="136">
        <f>'TableC4(m)'!G240+'TableC4(f)'!G240</f>
        <v>12.385</v>
      </c>
      <c r="H240" s="136">
        <f>'TableC4(m)'!H240+'TableC4(f)'!H240</f>
        <v>21.514</v>
      </c>
      <c r="I240" s="136">
        <f>'TableC4(m)'!I240+'TableC4(f)'!I240</f>
        <v>42.263</v>
      </c>
      <c r="J240" s="136">
        <f>'TableC4(m)'!J240+'TableC4(f)'!J240</f>
        <v>99.69200000000001</v>
      </c>
      <c r="K240" s="217">
        <f>'TableC4(m)'!K240+'TableC4(f)'!K240</f>
        <v>599.693</v>
      </c>
      <c r="L240" s="6"/>
      <c r="M240" s="6"/>
      <c r="N240" s="6"/>
      <c r="O240" s="6"/>
    </row>
    <row r="241" spans="1:15" ht="15.75">
      <c r="A241" s="45">
        <f>A240+1</f>
        <v>2051</v>
      </c>
      <c r="B241" s="123">
        <f>'TableC4(m)'!B241+'TableC4(f)'!B241</f>
        <v>769.1669999999999</v>
      </c>
      <c r="C241" s="123">
        <f>'TableC4(m)'!C241+'TableC4(f)'!C241</f>
        <v>1.215</v>
      </c>
      <c r="D241" s="123">
        <f>'TableC4(m)'!D241+'TableC4(f)'!D241</f>
        <v>0.79</v>
      </c>
      <c r="E241" s="123">
        <f>'TableC4(m)'!E241+'TableC4(f)'!E241</f>
        <v>1.726</v>
      </c>
      <c r="F241" s="123">
        <f>'TableC4(m)'!F241+'TableC4(f)'!F241</f>
        <v>4.031</v>
      </c>
      <c r="G241" s="123">
        <f>'TableC4(m)'!G241+'TableC4(f)'!G241</f>
        <v>12.353000000000002</v>
      </c>
      <c r="H241" s="123">
        <f>'TableC4(m)'!H241+'TableC4(f)'!H241</f>
        <v>21.561</v>
      </c>
      <c r="I241" s="123">
        <f>'TableC4(m)'!I241+'TableC4(f)'!I241</f>
        <v>42.117</v>
      </c>
      <c r="J241" s="123">
        <f>'TableC4(m)'!J241+'TableC4(f)'!J241</f>
        <v>99.637</v>
      </c>
      <c r="K241" s="61">
        <f>'TableC4(m)'!K241+'TableC4(f)'!K241</f>
        <v>585.737</v>
      </c>
      <c r="L241" s="6"/>
      <c r="M241" s="6"/>
      <c r="N241" s="6"/>
      <c r="O241" s="6"/>
    </row>
    <row r="242" spans="1:15" ht="15.75">
      <c r="A242" s="45">
        <f aca="true" t="shared" si="4" ref="A242:A290">A241+1</f>
        <v>2052</v>
      </c>
      <c r="B242" s="123">
        <f>'TableC4(m)'!B242+'TableC4(f)'!B242</f>
        <v>776.3820000000001</v>
      </c>
      <c r="C242" s="123">
        <f>'TableC4(m)'!C242+'TableC4(f)'!C242</f>
        <v>1.215</v>
      </c>
      <c r="D242" s="123">
        <f>'TableC4(m)'!D242+'TableC4(f)'!D242</f>
        <v>0.79</v>
      </c>
      <c r="E242" s="123">
        <f>'TableC4(m)'!E242+'TableC4(f)'!E242</f>
        <v>1.7309999999999999</v>
      </c>
      <c r="F242" s="123">
        <f>'TableC4(m)'!F242+'TableC4(f)'!F242</f>
        <v>4.026</v>
      </c>
      <c r="G242" s="123">
        <f>'TableC4(m)'!G242+'TableC4(f)'!G242</f>
        <v>12.327</v>
      </c>
      <c r="H242" s="123">
        <f>'TableC4(m)'!H242+'TableC4(f)'!H242</f>
        <v>21.616</v>
      </c>
      <c r="I242" s="123">
        <f>'TableC4(m)'!I242+'TableC4(f)'!I242</f>
        <v>41.937</v>
      </c>
      <c r="J242" s="123">
        <f>'TableC4(m)'!J242+'TableC4(f)'!J242</f>
        <v>99.034</v>
      </c>
      <c r="K242" s="61">
        <f>'TableC4(m)'!K242+'TableC4(f)'!K242</f>
        <v>593.706</v>
      </c>
      <c r="L242" s="6"/>
      <c r="M242" s="6"/>
      <c r="N242" s="6"/>
      <c r="O242" s="6"/>
    </row>
    <row r="243" spans="1:15" ht="15.75">
      <c r="A243" s="45">
        <f t="shared" si="4"/>
        <v>2053</v>
      </c>
      <c r="B243" s="123">
        <f>'TableC4(m)'!B243+'TableC4(f)'!B243</f>
        <v>782.8589999999999</v>
      </c>
      <c r="C243" s="123">
        <f>'TableC4(m)'!C243+'TableC4(f)'!C243</f>
        <v>1.215</v>
      </c>
      <c r="D243" s="123">
        <f>'TableC4(m)'!D243+'TableC4(f)'!D243</f>
        <v>0.789</v>
      </c>
      <c r="E243" s="123">
        <f>'TableC4(m)'!E243+'TableC4(f)'!E243</f>
        <v>1.733</v>
      </c>
      <c r="F243" s="123">
        <f>'TableC4(m)'!F243+'TableC4(f)'!F243</f>
        <v>4.018</v>
      </c>
      <c r="G243" s="123">
        <f>'TableC4(m)'!G243+'TableC4(f)'!G243</f>
        <v>12.314</v>
      </c>
      <c r="H243" s="123">
        <f>'TableC4(m)'!H243+'TableC4(f)'!H243</f>
        <v>21.708</v>
      </c>
      <c r="I243" s="123">
        <f>'TableC4(m)'!I243+'TableC4(f)'!I243</f>
        <v>41.748999999999995</v>
      </c>
      <c r="J243" s="123">
        <f>'TableC4(m)'!J243+'TableC4(f)'!J243</f>
        <v>98.219</v>
      </c>
      <c r="K243" s="61">
        <f>'TableC4(m)'!K243+'TableC4(f)'!K243</f>
        <v>601.114</v>
      </c>
      <c r="L243" s="6"/>
      <c r="M243" s="6"/>
      <c r="N243" s="6"/>
      <c r="O243" s="6"/>
    </row>
    <row r="244" spans="1:15" ht="15.75">
      <c r="A244" s="45">
        <f t="shared" si="4"/>
        <v>2054</v>
      </c>
      <c r="B244" s="123">
        <f>'TableC4(m)'!B244+'TableC4(f)'!B244</f>
        <v>789.0140000000001</v>
      </c>
      <c r="C244" s="123">
        <f>'TableC4(m)'!C244+'TableC4(f)'!C244</f>
        <v>1.215</v>
      </c>
      <c r="D244" s="123">
        <f>'TableC4(m)'!D244+'TableC4(f)'!D244</f>
        <v>0.79</v>
      </c>
      <c r="E244" s="123">
        <f>'TableC4(m)'!E244+'TableC4(f)'!E244</f>
        <v>1.736</v>
      </c>
      <c r="F244" s="123">
        <f>'TableC4(m)'!F244+'TableC4(f)'!F244</f>
        <v>4.014</v>
      </c>
      <c r="G244" s="123">
        <f>'TableC4(m)'!G244+'TableC4(f)'!G244</f>
        <v>12.302999999999999</v>
      </c>
      <c r="H244" s="123">
        <f>'TableC4(m)'!H244+'TableC4(f)'!H244</f>
        <v>21.911</v>
      </c>
      <c r="I244" s="123">
        <f>'TableC4(m)'!I244+'TableC4(f)'!I244</f>
        <v>41.774</v>
      </c>
      <c r="J244" s="123">
        <f>'TableC4(m)'!J244+'TableC4(f)'!J244</f>
        <v>97.299</v>
      </c>
      <c r="K244" s="61">
        <f>'TableC4(m)'!K244+'TableC4(f)'!K244</f>
        <v>607.972</v>
      </c>
      <c r="L244" s="6"/>
      <c r="M244" s="6"/>
      <c r="N244" s="6"/>
      <c r="O244" s="6"/>
    </row>
    <row r="245" spans="1:15" ht="15.75">
      <c r="A245" s="45">
        <f t="shared" si="4"/>
        <v>2055</v>
      </c>
      <c r="B245" s="123">
        <f>'TableC4(m)'!B245+'TableC4(f)'!B245</f>
        <v>794.318</v>
      </c>
      <c r="C245" s="123">
        <f>'TableC4(m)'!C245+'TableC4(f)'!C245</f>
        <v>1.215</v>
      </c>
      <c r="D245" s="123">
        <f>'TableC4(m)'!D245+'TableC4(f)'!D245</f>
        <v>0.788</v>
      </c>
      <c r="E245" s="123">
        <f>'TableC4(m)'!E245+'TableC4(f)'!E245</f>
        <v>1.7389999999999999</v>
      </c>
      <c r="F245" s="123">
        <f>'TableC4(m)'!F245+'TableC4(f)'!F245</f>
        <v>4.008</v>
      </c>
      <c r="G245" s="123">
        <f>'TableC4(m)'!G245+'TableC4(f)'!G245</f>
        <v>12.279</v>
      </c>
      <c r="H245" s="123">
        <f>'TableC4(m)'!H245+'TableC4(f)'!H245</f>
        <v>22.113</v>
      </c>
      <c r="I245" s="123">
        <f>'TableC4(m)'!I245+'TableC4(f)'!I245</f>
        <v>41.7</v>
      </c>
      <c r="J245" s="123">
        <f>'TableC4(m)'!J245+'TableC4(f)'!J245</f>
        <v>97.19800000000001</v>
      </c>
      <c r="K245" s="61">
        <f>'TableC4(m)'!K245+'TableC4(f)'!K245</f>
        <v>613.278</v>
      </c>
      <c r="L245" s="6"/>
      <c r="M245" s="6"/>
      <c r="N245" s="6"/>
      <c r="O245" s="6"/>
    </row>
    <row r="246" spans="1:15" ht="15.75">
      <c r="A246" s="45">
        <f t="shared" si="4"/>
        <v>2056</v>
      </c>
      <c r="B246" s="123">
        <f>'TableC4(m)'!B246+'TableC4(f)'!B246</f>
        <v>799.068</v>
      </c>
      <c r="C246" s="123">
        <f>'TableC4(m)'!C246+'TableC4(f)'!C246</f>
        <v>1.215</v>
      </c>
      <c r="D246" s="123">
        <f>'TableC4(m)'!D246+'TableC4(f)'!D246</f>
        <v>0.788</v>
      </c>
      <c r="E246" s="123">
        <f>'TableC4(m)'!E246+'TableC4(f)'!E246</f>
        <v>1.7429999999999999</v>
      </c>
      <c r="F246" s="123">
        <f>'TableC4(m)'!F246+'TableC4(f)'!F246</f>
        <v>4.003</v>
      </c>
      <c r="G246" s="123">
        <f>'TableC4(m)'!G246+'TableC4(f)'!G246</f>
        <v>12.239</v>
      </c>
      <c r="H246" s="123">
        <f>'TableC4(m)'!H246+'TableC4(f)'!H246</f>
        <v>22.284</v>
      </c>
      <c r="I246" s="123">
        <f>'TableC4(m)'!I246+'TableC4(f)'!I246</f>
        <v>41.626</v>
      </c>
      <c r="J246" s="123">
        <f>'TableC4(m)'!J246+'TableC4(f)'!J246</f>
        <v>97.949</v>
      </c>
      <c r="K246" s="61">
        <f>'TableC4(m)'!K246+'TableC4(f)'!K246</f>
        <v>617.221</v>
      </c>
      <c r="L246" s="6"/>
      <c r="M246" s="6"/>
      <c r="N246" s="6"/>
      <c r="O246" s="6"/>
    </row>
    <row r="247" spans="1:15" ht="15.75">
      <c r="A247" s="45">
        <f t="shared" si="4"/>
        <v>2057</v>
      </c>
      <c r="B247" s="123">
        <f>'TableC4(m)'!B247+'TableC4(f)'!B247</f>
        <v>803.092</v>
      </c>
      <c r="C247" s="123">
        <f>'TableC4(m)'!C247+'TableC4(f)'!C247</f>
        <v>1.215</v>
      </c>
      <c r="D247" s="123">
        <f>'TableC4(m)'!D247+'TableC4(f)'!D247</f>
        <v>0.786</v>
      </c>
      <c r="E247" s="123">
        <f>'TableC4(m)'!E247+'TableC4(f)'!E247</f>
        <v>1.7469999999999999</v>
      </c>
      <c r="F247" s="123">
        <f>'TableC4(m)'!F247+'TableC4(f)'!F247</f>
        <v>3.9989999999999997</v>
      </c>
      <c r="G247" s="123">
        <f>'TableC4(m)'!G247+'TableC4(f)'!G247</f>
        <v>12.221</v>
      </c>
      <c r="H247" s="123">
        <f>'TableC4(m)'!H247+'TableC4(f)'!H247</f>
        <v>22.407</v>
      </c>
      <c r="I247" s="123">
        <f>'TableC4(m)'!I247+'TableC4(f)'!I247</f>
        <v>41.46</v>
      </c>
      <c r="J247" s="123">
        <f>'TableC4(m)'!J247+'TableC4(f)'!J247</f>
        <v>99.159</v>
      </c>
      <c r="K247" s="61">
        <f>'TableC4(m)'!K247+'TableC4(f)'!K247</f>
        <v>620.098</v>
      </c>
      <c r="L247" s="4"/>
      <c r="M247" s="4"/>
      <c r="N247" s="4"/>
      <c r="O247" s="4"/>
    </row>
    <row r="248" spans="1:15" ht="15.75">
      <c r="A248" s="45">
        <f t="shared" si="4"/>
        <v>2058</v>
      </c>
      <c r="B248" s="123">
        <f>'TableC4(m)'!B248+'TableC4(f)'!B248</f>
        <v>806.328</v>
      </c>
      <c r="C248" s="123">
        <f>'TableC4(m)'!C248+'TableC4(f)'!C248</f>
        <v>1.215</v>
      </c>
      <c r="D248" s="123">
        <f>'TableC4(m)'!D248+'TableC4(f)'!D248</f>
        <v>0.786</v>
      </c>
      <c r="E248" s="123">
        <f>'TableC4(m)'!E248+'TableC4(f)'!E248</f>
        <v>1.75</v>
      </c>
      <c r="F248" s="123">
        <f>'TableC4(m)'!F248+'TableC4(f)'!F248</f>
        <v>3.995</v>
      </c>
      <c r="G248" s="123">
        <f>'TableC4(m)'!G248+'TableC4(f)'!G248</f>
        <v>12.204</v>
      </c>
      <c r="H248" s="123">
        <f>'TableC4(m)'!H248+'TableC4(f)'!H248</f>
        <v>22.560000000000002</v>
      </c>
      <c r="I248" s="123">
        <f>'TableC4(m)'!I248+'TableC4(f)'!I248</f>
        <v>41.31</v>
      </c>
      <c r="J248" s="123">
        <f>'TableC4(m)'!J248+'TableC4(f)'!J248</f>
        <v>99.932</v>
      </c>
      <c r="K248" s="61">
        <f>'TableC4(m)'!K248+'TableC4(f)'!K248</f>
        <v>622.576</v>
      </c>
      <c r="L248" s="6"/>
      <c r="M248" s="6"/>
      <c r="N248" s="6"/>
      <c r="O248" s="6"/>
    </row>
    <row r="249" spans="1:15" ht="15.75">
      <c r="A249" s="149">
        <f t="shared" si="4"/>
        <v>2059</v>
      </c>
      <c r="B249" s="143">
        <f>'TableC4(m)'!B249+'TableC4(f)'!B249</f>
        <v>808.938</v>
      </c>
      <c r="C249" s="143">
        <f>'TableC4(m)'!C249+'TableC4(f)'!C249</f>
        <v>1.215</v>
      </c>
      <c r="D249" s="143">
        <f>'TableC4(m)'!D249+'TableC4(f)'!D249</f>
        <v>0.785</v>
      </c>
      <c r="E249" s="143">
        <f>'TableC4(m)'!E249+'TableC4(f)'!E249</f>
        <v>1.7530000000000001</v>
      </c>
      <c r="F249" s="143">
        <f>'TableC4(m)'!F249+'TableC4(f)'!F249</f>
        <v>3.994</v>
      </c>
      <c r="G249" s="143">
        <f>'TableC4(m)'!G249+'TableC4(f)'!G249</f>
        <v>12.187000000000001</v>
      </c>
      <c r="H249" s="143">
        <f>'TableC4(m)'!H249+'TableC4(f)'!H249</f>
        <v>22.674</v>
      </c>
      <c r="I249" s="143">
        <f>'TableC4(m)'!I249+'TableC4(f)'!I249</f>
        <v>41.175</v>
      </c>
      <c r="J249" s="143">
        <f>'TableC4(m)'!J249+'TableC4(f)'!J249</f>
        <v>100.809</v>
      </c>
      <c r="K249" s="218">
        <f>'TableC4(m)'!K249+'TableC4(f)'!K249</f>
        <v>624.346</v>
      </c>
      <c r="L249" s="6"/>
      <c r="M249" s="6"/>
      <c r="N249" s="6"/>
      <c r="O249" s="6"/>
    </row>
    <row r="250" spans="1:15" ht="15.75">
      <c r="A250" s="45">
        <f t="shared" si="4"/>
        <v>2060</v>
      </c>
      <c r="B250" s="123">
        <f>'TableC4(m)'!B250+'TableC4(f)'!B250</f>
        <v>810.5049999999999</v>
      </c>
      <c r="C250" s="123">
        <f>'TableC4(m)'!C250+'TableC4(f)'!C250</f>
        <v>1.215</v>
      </c>
      <c r="D250" s="123">
        <f>'TableC4(m)'!D250+'TableC4(f)'!D250</f>
        <v>0.783</v>
      </c>
      <c r="E250" s="123">
        <f>'TableC4(m)'!E250+'TableC4(f)'!E250</f>
        <v>1.756</v>
      </c>
      <c r="F250" s="123">
        <f>'TableC4(m)'!F250+'TableC4(f)'!F250</f>
        <v>3.995</v>
      </c>
      <c r="G250" s="123">
        <f>'TableC4(m)'!G250+'TableC4(f)'!G250</f>
        <v>12.169</v>
      </c>
      <c r="H250" s="123">
        <f>'TableC4(m)'!H250+'TableC4(f)'!H250</f>
        <v>22.72</v>
      </c>
      <c r="I250" s="123">
        <f>'TableC4(m)'!I250+'TableC4(f)'!I250</f>
        <v>41.104</v>
      </c>
      <c r="J250" s="123">
        <f>'TableC4(m)'!J250+'TableC4(f)'!J250</f>
        <v>101.267</v>
      </c>
      <c r="K250" s="61">
        <f>'TableC4(m)'!K250+'TableC4(f)'!K250</f>
        <v>625.496</v>
      </c>
      <c r="L250" s="6"/>
      <c r="M250" s="6"/>
      <c r="N250" s="6"/>
      <c r="O250" s="6"/>
    </row>
    <row r="251" spans="1:15" ht="15.75">
      <c r="A251" s="45">
        <f t="shared" si="4"/>
        <v>2061</v>
      </c>
      <c r="B251" s="123">
        <f>'TableC4(m)'!B251+'TableC4(f)'!B251</f>
        <v>811.527</v>
      </c>
      <c r="C251" s="123">
        <f>'TableC4(m)'!C251+'TableC4(f)'!C251</f>
        <v>1.215</v>
      </c>
      <c r="D251" s="123">
        <f>'TableC4(m)'!D251+'TableC4(f)'!D251</f>
        <v>0.783</v>
      </c>
      <c r="E251" s="123">
        <f>'TableC4(m)'!E251+'TableC4(f)'!E251</f>
        <v>1.757</v>
      </c>
      <c r="F251" s="123">
        <f>'TableC4(m)'!F251+'TableC4(f)'!F251</f>
        <v>3.995</v>
      </c>
      <c r="G251" s="123">
        <f>'TableC4(m)'!G251+'TableC4(f)'!G251</f>
        <v>12.155000000000001</v>
      </c>
      <c r="H251" s="123">
        <f>'TableC4(m)'!H251+'TableC4(f)'!H251</f>
        <v>22.663</v>
      </c>
      <c r="I251" s="123">
        <f>'TableC4(m)'!I251+'TableC4(f)'!I251</f>
        <v>41.153000000000006</v>
      </c>
      <c r="J251" s="123">
        <f>'TableC4(m)'!J251+'TableC4(f)'!J251</f>
        <v>100.888</v>
      </c>
      <c r="K251" s="61">
        <f>'TableC4(m)'!K251+'TableC4(f)'!K251</f>
        <v>626.918</v>
      </c>
      <c r="L251" s="6"/>
      <c r="M251" s="6"/>
      <c r="N251" s="6"/>
      <c r="O251" s="6"/>
    </row>
    <row r="252" spans="1:15" ht="15.75">
      <c r="A252" s="45">
        <f t="shared" si="4"/>
        <v>2062</v>
      </c>
      <c r="B252" s="123">
        <f>'TableC4(m)'!B252+'TableC4(f)'!B252</f>
        <v>811.883</v>
      </c>
      <c r="C252" s="123">
        <f>'TableC4(m)'!C252+'TableC4(f)'!C252</f>
        <v>1.215</v>
      </c>
      <c r="D252" s="123">
        <f>'TableC4(m)'!D252+'TableC4(f)'!D252</f>
        <v>0.783</v>
      </c>
      <c r="E252" s="123">
        <f>'TableC4(m)'!E252+'TableC4(f)'!E252</f>
        <v>1.7599999999999998</v>
      </c>
      <c r="F252" s="123">
        <f>'TableC4(m)'!F252+'TableC4(f)'!F252</f>
        <v>4.002</v>
      </c>
      <c r="G252" s="123">
        <f>'TableC4(m)'!G252+'TableC4(f)'!G252</f>
        <v>12.138</v>
      </c>
      <c r="H252" s="123">
        <f>'TableC4(m)'!H252+'TableC4(f)'!H252</f>
        <v>22.618</v>
      </c>
      <c r="I252" s="123">
        <f>'TableC4(m)'!I252+'TableC4(f)'!I252</f>
        <v>41.233000000000004</v>
      </c>
      <c r="J252" s="123">
        <f>'TableC4(m)'!J252+'TableC4(f)'!J252</f>
        <v>100.40899999999999</v>
      </c>
      <c r="K252" s="61">
        <f>'TableC4(m)'!K252+'TableC4(f)'!K252</f>
        <v>627.725</v>
      </c>
      <c r="L252" s="6"/>
      <c r="M252" s="6"/>
      <c r="N252" s="6"/>
      <c r="O252" s="6"/>
    </row>
    <row r="253" spans="1:15" ht="15.75">
      <c r="A253" s="45">
        <f t="shared" si="4"/>
        <v>2063</v>
      </c>
      <c r="B253" s="123">
        <f>'TableC4(m)'!B253+'TableC4(f)'!B253</f>
        <v>811.887</v>
      </c>
      <c r="C253" s="123">
        <f>'TableC4(m)'!C253+'TableC4(f)'!C253</f>
        <v>1.215</v>
      </c>
      <c r="D253" s="123">
        <f>'TableC4(m)'!D253+'TableC4(f)'!D253</f>
        <v>0.78</v>
      </c>
      <c r="E253" s="123">
        <f>'TableC4(m)'!E253+'TableC4(f)'!E253</f>
        <v>1.763</v>
      </c>
      <c r="F253" s="123">
        <f>'TableC4(m)'!F253+'TableC4(f)'!F253</f>
        <v>4.006</v>
      </c>
      <c r="G253" s="123">
        <f>'TableC4(m)'!G253+'TableC4(f)'!G253</f>
        <v>12.120000000000001</v>
      </c>
      <c r="H253" s="123">
        <f>'TableC4(m)'!H253+'TableC4(f)'!H253</f>
        <v>22.594</v>
      </c>
      <c r="I253" s="123">
        <f>'TableC4(m)'!I253+'TableC4(f)'!I253</f>
        <v>41.378</v>
      </c>
      <c r="J253" s="123">
        <f>'TableC4(m)'!J253+'TableC4(f)'!J253</f>
        <v>99.963</v>
      </c>
      <c r="K253" s="61">
        <f>'TableC4(m)'!K253+'TableC4(f)'!K253</f>
        <v>628.068</v>
      </c>
      <c r="L253" s="6"/>
      <c r="M253" s="6"/>
      <c r="N253" s="6"/>
      <c r="O253" s="6"/>
    </row>
    <row r="254" spans="1:15" ht="15.75">
      <c r="A254" s="45">
        <f t="shared" si="4"/>
        <v>2064</v>
      </c>
      <c r="B254" s="123">
        <f>'TableC4(m)'!B254+'TableC4(f)'!B254</f>
        <v>811.163</v>
      </c>
      <c r="C254" s="123">
        <f>'TableC4(m)'!C254+'TableC4(f)'!C254</f>
        <v>1.215</v>
      </c>
      <c r="D254" s="123">
        <f>'TableC4(m)'!D254+'TableC4(f)'!D254</f>
        <v>0.78</v>
      </c>
      <c r="E254" s="123">
        <f>'TableC4(m)'!E254+'TableC4(f)'!E254</f>
        <v>1.761</v>
      </c>
      <c r="F254" s="123">
        <f>'TableC4(m)'!F254+'TableC4(f)'!F254</f>
        <v>4.0120000000000005</v>
      </c>
      <c r="G254" s="123">
        <f>'TableC4(m)'!G254+'TableC4(f)'!G254</f>
        <v>12.106</v>
      </c>
      <c r="H254" s="123">
        <f>'TableC4(m)'!H254+'TableC4(f)'!H254</f>
        <v>22.567999999999998</v>
      </c>
      <c r="I254" s="123">
        <f>'TableC4(m)'!I254+'TableC4(f)'!I254</f>
        <v>41.769</v>
      </c>
      <c r="J254" s="123">
        <f>'TableC4(m)'!J254+'TableC4(f)'!J254</f>
        <v>100.07300000000001</v>
      </c>
      <c r="K254" s="61">
        <f>'TableC4(m)'!K254+'TableC4(f)'!K254</f>
        <v>626.879</v>
      </c>
      <c r="L254" s="6"/>
      <c r="M254" s="6"/>
      <c r="N254" s="6"/>
      <c r="O254" s="6"/>
    </row>
    <row r="255" spans="1:15" ht="15.75">
      <c r="A255" s="45">
        <f t="shared" si="4"/>
        <v>2065</v>
      </c>
      <c r="B255" s="123">
        <f>'TableC4(m)'!B255+'TableC4(f)'!B255</f>
        <v>809.958</v>
      </c>
      <c r="C255" s="123">
        <f>'TableC4(m)'!C255+'TableC4(f)'!C255</f>
        <v>1.215</v>
      </c>
      <c r="D255" s="123">
        <f>'TableC4(m)'!D255+'TableC4(f)'!D255</f>
        <v>0.78</v>
      </c>
      <c r="E255" s="123">
        <f>'TableC4(m)'!E255+'TableC4(f)'!E255</f>
        <v>1.761</v>
      </c>
      <c r="F255" s="123">
        <f>'TableC4(m)'!F255+'TableC4(f)'!F255</f>
        <v>4.0200000000000005</v>
      </c>
      <c r="G255" s="123">
        <f>'TableC4(m)'!G255+'TableC4(f)'!G255</f>
        <v>12.085</v>
      </c>
      <c r="H255" s="123">
        <f>'TableC4(m)'!H255+'TableC4(f)'!H255</f>
        <v>22.529</v>
      </c>
      <c r="I255" s="123">
        <f>'TableC4(m)'!I255+'TableC4(f)'!I255</f>
        <v>42.162</v>
      </c>
      <c r="J255" s="123">
        <f>'TableC4(m)'!J255+'TableC4(f)'!J255</f>
        <v>99.94</v>
      </c>
      <c r="K255" s="61">
        <f>'TableC4(m)'!K255+'TableC4(f)'!K255</f>
        <v>625.466</v>
      </c>
      <c r="L255" s="6"/>
      <c r="M255" s="6"/>
      <c r="N255" s="6"/>
      <c r="O255" s="6"/>
    </row>
    <row r="256" spans="1:15" ht="15.75">
      <c r="A256" s="45">
        <f t="shared" si="4"/>
        <v>2066</v>
      </c>
      <c r="B256" s="123">
        <f>'TableC4(m)'!B256+'TableC4(f)'!B256</f>
        <v>808.814</v>
      </c>
      <c r="C256" s="123">
        <f>'TableC4(m)'!C256+'TableC4(f)'!C256</f>
        <v>1.215</v>
      </c>
      <c r="D256" s="123">
        <f>'TableC4(m)'!D256+'TableC4(f)'!D256</f>
        <v>0.778</v>
      </c>
      <c r="E256" s="123">
        <f>'TableC4(m)'!E256+'TableC4(f)'!E256</f>
        <v>1.7570000000000001</v>
      </c>
      <c r="F256" s="123">
        <f>'TableC4(m)'!F256+'TableC4(f)'!F256</f>
        <v>4.031</v>
      </c>
      <c r="G256" s="123">
        <f>'TableC4(m)'!G256+'TableC4(f)'!G256</f>
        <v>12.074</v>
      </c>
      <c r="H256" s="123">
        <f>'TableC4(m)'!H256+'TableC4(f)'!H256</f>
        <v>22.462</v>
      </c>
      <c r="I256" s="123">
        <f>'TableC4(m)'!I256+'TableC4(f)'!I256</f>
        <v>42.499</v>
      </c>
      <c r="J256" s="123">
        <f>'TableC4(m)'!J256+'TableC4(f)'!J256</f>
        <v>99.775</v>
      </c>
      <c r="K256" s="61">
        <f>'TableC4(m)'!K256+'TableC4(f)'!K256</f>
        <v>624.223</v>
      </c>
      <c r="L256" s="6"/>
      <c r="M256" s="6"/>
      <c r="N256" s="6"/>
      <c r="O256" s="6"/>
    </row>
    <row r="257" spans="1:15" ht="15.75">
      <c r="A257" s="45">
        <f t="shared" si="4"/>
        <v>2067</v>
      </c>
      <c r="B257" s="123">
        <f>'TableC4(m)'!B257+'TableC4(f)'!B257</f>
        <v>807.386</v>
      </c>
      <c r="C257" s="123">
        <f>'TableC4(m)'!C257+'TableC4(f)'!C257</f>
        <v>1.215</v>
      </c>
      <c r="D257" s="123">
        <f>'TableC4(m)'!D257+'TableC4(f)'!D257</f>
        <v>0.778</v>
      </c>
      <c r="E257" s="123">
        <f>'TableC4(m)'!E257+'TableC4(f)'!E257</f>
        <v>1.755</v>
      </c>
      <c r="F257" s="123">
        <f>'TableC4(m)'!F257+'TableC4(f)'!F257</f>
        <v>4.041</v>
      </c>
      <c r="G257" s="123">
        <f>'TableC4(m)'!G257+'TableC4(f)'!G257</f>
        <v>12.06</v>
      </c>
      <c r="H257" s="123">
        <f>'TableC4(m)'!H257+'TableC4(f)'!H257</f>
        <v>22.423</v>
      </c>
      <c r="I257" s="123">
        <f>'TableC4(m)'!I257+'TableC4(f)'!I257</f>
        <v>42.745000000000005</v>
      </c>
      <c r="J257" s="123">
        <f>'TableC4(m)'!J257+'TableC4(f)'!J257</f>
        <v>99.362</v>
      </c>
      <c r="K257" s="61">
        <f>'TableC4(m)'!K257+'TableC4(f)'!K257</f>
        <v>623.0070000000001</v>
      </c>
      <c r="L257" s="6"/>
      <c r="M257" s="6"/>
      <c r="N257" s="6"/>
      <c r="O257" s="6"/>
    </row>
    <row r="258" spans="1:15" ht="15.75">
      <c r="A258" s="45">
        <f t="shared" si="4"/>
        <v>2068</v>
      </c>
      <c r="B258" s="123">
        <f>'TableC4(m)'!B258+'TableC4(f)'!B258</f>
        <v>806.192</v>
      </c>
      <c r="C258" s="123">
        <f>'TableC4(m)'!C258+'TableC4(f)'!C258</f>
        <v>1.215</v>
      </c>
      <c r="D258" s="123">
        <f>'TableC4(m)'!D258+'TableC4(f)'!D258</f>
        <v>0.778</v>
      </c>
      <c r="E258" s="123">
        <f>'TableC4(m)'!E258+'TableC4(f)'!E258</f>
        <v>1.754</v>
      </c>
      <c r="F258" s="123">
        <f>'TableC4(m)'!F258+'TableC4(f)'!F258</f>
        <v>4.051</v>
      </c>
      <c r="G258" s="123">
        <f>'TableC4(m)'!G258+'TableC4(f)'!G258</f>
        <v>12.053</v>
      </c>
      <c r="H258" s="123">
        <f>'TableC4(m)'!H258+'TableC4(f)'!H258</f>
        <v>22.393</v>
      </c>
      <c r="I258" s="123">
        <f>'TableC4(m)'!I258+'TableC4(f)'!I258</f>
        <v>43.068</v>
      </c>
      <c r="J258" s="123">
        <f>'TableC4(m)'!J258+'TableC4(f)'!J258</f>
        <v>98.991</v>
      </c>
      <c r="K258" s="61">
        <f>'TableC4(m)'!K258+'TableC4(f)'!K258</f>
        <v>621.889</v>
      </c>
      <c r="L258" s="6"/>
      <c r="M258" s="6"/>
      <c r="N258" s="6"/>
      <c r="O258" s="6"/>
    </row>
    <row r="259" spans="1:15" ht="15.75">
      <c r="A259" s="45">
        <f t="shared" si="4"/>
        <v>2069</v>
      </c>
      <c r="B259" s="123">
        <f>'TableC4(m)'!B259+'TableC4(f)'!B259</f>
        <v>805.048</v>
      </c>
      <c r="C259" s="123">
        <f>'TableC4(m)'!C259+'TableC4(f)'!C259</f>
        <v>1.215</v>
      </c>
      <c r="D259" s="123">
        <f>'TableC4(m)'!D259+'TableC4(f)'!D259</f>
        <v>0.777</v>
      </c>
      <c r="E259" s="123">
        <f>'TableC4(m)'!E259+'TableC4(f)'!E259</f>
        <v>1.751</v>
      </c>
      <c r="F259" s="123">
        <f>'TableC4(m)'!F259+'TableC4(f)'!F259</f>
        <v>4.058999999999999</v>
      </c>
      <c r="G259" s="123">
        <f>'TableC4(m)'!G259+'TableC4(f)'!G259</f>
        <v>12.049</v>
      </c>
      <c r="H259" s="123">
        <f>'TableC4(m)'!H259+'TableC4(f)'!H259</f>
        <v>22.362000000000002</v>
      </c>
      <c r="I259" s="123">
        <f>'TableC4(m)'!I259+'TableC4(f)'!I259</f>
        <v>43.312</v>
      </c>
      <c r="J259" s="123">
        <f>'TableC4(m)'!J259+'TableC4(f)'!J259</f>
        <v>98.648</v>
      </c>
      <c r="K259" s="61">
        <f>'TableC4(m)'!K259+'TableC4(f)'!K259</f>
        <v>620.875</v>
      </c>
      <c r="L259" s="6"/>
      <c r="M259" s="6"/>
      <c r="N259" s="6"/>
      <c r="O259" s="6"/>
    </row>
    <row r="260" spans="1:15" ht="15.75">
      <c r="A260" s="147">
        <f t="shared" si="4"/>
        <v>2070</v>
      </c>
      <c r="B260" s="136">
        <f>'TableC4(m)'!B260+'TableC4(f)'!B260</f>
        <v>803.992</v>
      </c>
      <c r="C260" s="136">
        <f>'TableC4(m)'!C260+'TableC4(f)'!C260</f>
        <v>1.215</v>
      </c>
      <c r="D260" s="136">
        <f>'TableC4(m)'!D260+'TableC4(f)'!D260</f>
        <v>0.778</v>
      </c>
      <c r="E260" s="136">
        <f>'TableC4(m)'!E260+'TableC4(f)'!E260</f>
        <v>1.748</v>
      </c>
      <c r="F260" s="136">
        <f>'TableC4(m)'!F260+'TableC4(f)'!F260</f>
        <v>4.069</v>
      </c>
      <c r="G260" s="136">
        <f>'TableC4(m)'!G260+'TableC4(f)'!G260</f>
        <v>12.051</v>
      </c>
      <c r="H260" s="136">
        <f>'TableC4(m)'!H260+'TableC4(f)'!H260</f>
        <v>22.335</v>
      </c>
      <c r="I260" s="136">
        <f>'TableC4(m)'!I260+'TableC4(f)'!I260</f>
        <v>43.419</v>
      </c>
      <c r="J260" s="136">
        <f>'TableC4(m)'!J260+'TableC4(f)'!J260</f>
        <v>98.432</v>
      </c>
      <c r="K260" s="217">
        <f>'TableC4(m)'!K260+'TableC4(f)'!K260</f>
        <v>619.9449999999999</v>
      </c>
      <c r="L260" s="6"/>
      <c r="M260" s="6"/>
      <c r="N260" s="6"/>
      <c r="O260" s="6"/>
    </row>
    <row r="261" spans="1:15" ht="15.75">
      <c r="A261" s="45">
        <f t="shared" si="4"/>
        <v>2071</v>
      </c>
      <c r="B261" s="123">
        <f>'TableC4(m)'!B261+'TableC4(f)'!B261</f>
        <v>803.3820000000001</v>
      </c>
      <c r="C261" s="123">
        <f>'TableC4(m)'!C261+'TableC4(f)'!C261</f>
        <v>1.215</v>
      </c>
      <c r="D261" s="123">
        <f>'TableC4(m)'!D261+'TableC4(f)'!D261</f>
        <v>0.778</v>
      </c>
      <c r="E261" s="123">
        <f>'TableC4(m)'!E261+'TableC4(f)'!E261</f>
        <v>1.7469999999999999</v>
      </c>
      <c r="F261" s="123">
        <f>'TableC4(m)'!F261+'TableC4(f)'!F261</f>
        <v>4.073</v>
      </c>
      <c r="G261" s="123">
        <f>'TableC4(m)'!G261+'TableC4(f)'!G261</f>
        <v>12.062999999999999</v>
      </c>
      <c r="H261" s="123">
        <f>'TableC4(m)'!H261+'TableC4(f)'!H261</f>
        <v>22.303</v>
      </c>
      <c r="I261" s="123">
        <f>'TableC4(m)'!I261+'TableC4(f)'!I261</f>
        <v>43.309</v>
      </c>
      <c r="J261" s="123">
        <f>'TableC4(m)'!J261+'TableC4(f)'!J261</f>
        <v>98.477</v>
      </c>
      <c r="K261" s="61">
        <f>'TableC4(m)'!K261+'TableC4(f)'!K261</f>
        <v>619.417</v>
      </c>
      <c r="L261" s="6"/>
      <c r="M261" s="6"/>
      <c r="N261" s="6"/>
      <c r="O261" s="6"/>
    </row>
    <row r="262" spans="1:15" ht="15.75">
      <c r="A262" s="45">
        <f t="shared" si="4"/>
        <v>2072</v>
      </c>
      <c r="B262" s="123">
        <f>'TableC4(m)'!B262+'TableC4(f)'!B262</f>
        <v>803.018</v>
      </c>
      <c r="C262" s="123">
        <f>'TableC4(m)'!C262+'TableC4(f)'!C262</f>
        <v>1.215</v>
      </c>
      <c r="D262" s="123">
        <f>'TableC4(m)'!D262+'TableC4(f)'!D262</f>
        <v>0.778</v>
      </c>
      <c r="E262" s="123">
        <f>'TableC4(m)'!E262+'TableC4(f)'!E262</f>
        <v>1.7449999999999999</v>
      </c>
      <c r="F262" s="123">
        <f>'TableC4(m)'!F262+'TableC4(f)'!F262</f>
        <v>4.074999999999999</v>
      </c>
      <c r="G262" s="123">
        <f>'TableC4(m)'!G262+'TableC4(f)'!G262</f>
        <v>12.074</v>
      </c>
      <c r="H262" s="123">
        <f>'TableC4(m)'!H262+'TableC4(f)'!H262</f>
        <v>22.272000000000002</v>
      </c>
      <c r="I262" s="123">
        <f>'TableC4(m)'!I262+'TableC4(f)'!I262</f>
        <v>43.218</v>
      </c>
      <c r="J262" s="123">
        <f>'TableC4(m)'!J262+'TableC4(f)'!J262</f>
        <v>98.59899999999999</v>
      </c>
      <c r="K262" s="61">
        <f>'TableC4(m)'!K262+'TableC4(f)'!K262</f>
        <v>619.042</v>
      </c>
      <c r="L262" s="6"/>
      <c r="M262" s="6"/>
      <c r="N262" s="6"/>
      <c r="O262" s="6"/>
    </row>
    <row r="263" spans="1:15" ht="15.75">
      <c r="A263" s="45">
        <f t="shared" si="4"/>
        <v>2073</v>
      </c>
      <c r="B263" s="123">
        <f>'TableC4(m)'!B263+'TableC4(f)'!B263</f>
        <v>803.2940000000001</v>
      </c>
      <c r="C263" s="123">
        <f>'TableC4(m)'!C263+'TableC4(f)'!C263</f>
        <v>1.215</v>
      </c>
      <c r="D263" s="123">
        <f>'TableC4(m)'!D263+'TableC4(f)'!D263</f>
        <v>0.778</v>
      </c>
      <c r="E263" s="123">
        <f>'TableC4(m)'!E263+'TableC4(f)'!E263</f>
        <v>1.742</v>
      </c>
      <c r="F263" s="123">
        <f>'TableC4(m)'!F263+'TableC4(f)'!F263</f>
        <v>4.079</v>
      </c>
      <c r="G263" s="123">
        <f>'TableC4(m)'!G263+'TableC4(f)'!G263</f>
        <v>12.096</v>
      </c>
      <c r="H263" s="123">
        <f>'TableC4(m)'!H263+'TableC4(f)'!H263</f>
        <v>22.239</v>
      </c>
      <c r="I263" s="123">
        <f>'TableC4(m)'!I263+'TableC4(f)'!I263</f>
        <v>43.184</v>
      </c>
      <c r="J263" s="123">
        <f>'TableC4(m)'!J263+'TableC4(f)'!J263</f>
        <v>98.919</v>
      </c>
      <c r="K263" s="61">
        <f>'TableC4(m)'!K263+'TableC4(f)'!K263</f>
        <v>619.042</v>
      </c>
      <c r="L263" s="6"/>
      <c r="M263" s="6"/>
      <c r="N263" s="6"/>
      <c r="O263" s="6"/>
    </row>
    <row r="264" spans="1:15" ht="15.75">
      <c r="A264" s="45">
        <f t="shared" si="4"/>
        <v>2074</v>
      </c>
      <c r="B264" s="123">
        <f>'TableC4(m)'!B264+'TableC4(f)'!B264</f>
        <v>804.112</v>
      </c>
      <c r="C264" s="123">
        <f>'TableC4(m)'!C264+'TableC4(f)'!C264</f>
        <v>1.215</v>
      </c>
      <c r="D264" s="123">
        <f>'TableC4(m)'!D264+'TableC4(f)'!D264</f>
        <v>0.778</v>
      </c>
      <c r="E264" s="123">
        <f>'TableC4(m)'!E264+'TableC4(f)'!E264</f>
        <v>1.742</v>
      </c>
      <c r="F264" s="123">
        <f>'TableC4(m)'!F264+'TableC4(f)'!F264</f>
        <v>4.079</v>
      </c>
      <c r="G264" s="123">
        <f>'TableC4(m)'!G264+'TableC4(f)'!G264</f>
        <v>12.122</v>
      </c>
      <c r="H264" s="123">
        <f>'TableC4(m)'!H264+'TableC4(f)'!H264</f>
        <v>22.206000000000003</v>
      </c>
      <c r="I264" s="123">
        <f>'TableC4(m)'!I264+'TableC4(f)'!I264</f>
        <v>43.138999999999996</v>
      </c>
      <c r="J264" s="123">
        <f>'TableC4(m)'!J264+'TableC4(f)'!J264</f>
        <v>99.864</v>
      </c>
      <c r="K264" s="61">
        <f>'TableC4(m)'!K264+'TableC4(f)'!K264</f>
        <v>618.967</v>
      </c>
      <c r="L264" s="6"/>
      <c r="M264" s="6"/>
      <c r="N264" s="6"/>
      <c r="O264" s="6"/>
    </row>
    <row r="265" spans="1:15" ht="15.75">
      <c r="A265" s="45">
        <f t="shared" si="4"/>
        <v>2075</v>
      </c>
      <c r="B265" s="123">
        <f>'TableC4(m)'!B265+'TableC4(f)'!B265</f>
        <v>805.571</v>
      </c>
      <c r="C265" s="123">
        <f>'TableC4(m)'!C265+'TableC4(f)'!C265</f>
        <v>1.215</v>
      </c>
      <c r="D265" s="123">
        <f>'TableC4(m)'!D265+'TableC4(f)'!D265</f>
        <v>0.778</v>
      </c>
      <c r="E265" s="123">
        <f>'TableC4(m)'!E265+'TableC4(f)'!E265</f>
        <v>1.742</v>
      </c>
      <c r="F265" s="123">
        <f>'TableC4(m)'!F265+'TableC4(f)'!F265</f>
        <v>4.077</v>
      </c>
      <c r="G265" s="123">
        <f>'TableC4(m)'!G265+'TableC4(f)'!G265</f>
        <v>12.149000000000001</v>
      </c>
      <c r="H265" s="123">
        <f>'TableC4(m)'!H265+'TableC4(f)'!H265</f>
        <v>22.181</v>
      </c>
      <c r="I265" s="123">
        <f>'TableC4(m)'!I265+'TableC4(f)'!I265</f>
        <v>43.062</v>
      </c>
      <c r="J265" s="123">
        <f>'TableC4(m)'!J265+'TableC4(f)'!J265</f>
        <v>100.815</v>
      </c>
      <c r="K265" s="61">
        <f>'TableC4(m)'!K265+'TableC4(f)'!K265</f>
        <v>619.5519999999999</v>
      </c>
      <c r="L265" s="6"/>
      <c r="M265" s="6"/>
      <c r="N265" s="6"/>
      <c r="O265" s="6"/>
    </row>
    <row r="266" spans="1:15" ht="15.75">
      <c r="A266" s="45">
        <f t="shared" si="4"/>
        <v>2076</v>
      </c>
      <c r="B266" s="123">
        <f>'TableC4(m)'!B266+'TableC4(f)'!B266</f>
        <v>807.256</v>
      </c>
      <c r="C266" s="123">
        <f>'TableC4(m)'!C266+'TableC4(f)'!C266</f>
        <v>1.215</v>
      </c>
      <c r="D266" s="123">
        <f>'TableC4(m)'!D266+'TableC4(f)'!D266</f>
        <v>0.778</v>
      </c>
      <c r="E266" s="123">
        <f>'TableC4(m)'!E266+'TableC4(f)'!E266</f>
        <v>1.742</v>
      </c>
      <c r="F266" s="123">
        <f>'TableC4(m)'!F266+'TableC4(f)'!F266</f>
        <v>4.074</v>
      </c>
      <c r="G266" s="123">
        <f>'TableC4(m)'!G266+'TableC4(f)'!G266</f>
        <v>12.177</v>
      </c>
      <c r="H266" s="123">
        <f>'TableC4(m)'!H266+'TableC4(f)'!H266</f>
        <v>22.153</v>
      </c>
      <c r="I266" s="123">
        <f>'TableC4(m)'!I266+'TableC4(f)'!I266</f>
        <v>42.92</v>
      </c>
      <c r="J266" s="123">
        <f>'TableC4(m)'!J266+'TableC4(f)'!J266</f>
        <v>101.61599999999999</v>
      </c>
      <c r="K266" s="61">
        <f>'TableC4(m)'!K266+'TableC4(f)'!K266</f>
        <v>620.581</v>
      </c>
      <c r="L266" s="6"/>
      <c r="M266" s="6"/>
      <c r="N266" s="6"/>
      <c r="O266" s="6"/>
    </row>
    <row r="267" spans="1:15" ht="15.75">
      <c r="A267" s="45">
        <f t="shared" si="4"/>
        <v>2077</v>
      </c>
      <c r="B267" s="123">
        <f>'TableC4(m)'!B267+'TableC4(f)'!B267</f>
        <v>808.749</v>
      </c>
      <c r="C267" s="123">
        <f>'TableC4(m)'!C267+'TableC4(f)'!C267</f>
        <v>1.215</v>
      </c>
      <c r="D267" s="123">
        <f>'TableC4(m)'!D267+'TableC4(f)'!D267</f>
        <v>0.778</v>
      </c>
      <c r="E267" s="123">
        <f>'TableC4(m)'!E267+'TableC4(f)'!E267</f>
        <v>1.742</v>
      </c>
      <c r="F267" s="123">
        <f>'TableC4(m)'!F267+'TableC4(f)'!F267</f>
        <v>4.07</v>
      </c>
      <c r="G267" s="123">
        <f>'TableC4(m)'!G267+'TableC4(f)'!G267</f>
        <v>12.206</v>
      </c>
      <c r="H267" s="123">
        <f>'TableC4(m)'!H267+'TableC4(f)'!H267</f>
        <v>22.134999999999998</v>
      </c>
      <c r="I267" s="123">
        <f>'TableC4(m)'!I267+'TableC4(f)'!I267</f>
        <v>42.853</v>
      </c>
      <c r="J267" s="123">
        <f>'TableC4(m)'!J267+'TableC4(f)'!J267</f>
        <v>102.229</v>
      </c>
      <c r="K267" s="61">
        <f>'TableC4(m)'!K267+'TableC4(f)'!K267</f>
        <v>621.521</v>
      </c>
      <c r="L267" s="6"/>
      <c r="M267" s="6"/>
      <c r="N267" s="6"/>
      <c r="O267" s="6"/>
    </row>
    <row r="268" spans="1:15" ht="15.75">
      <c r="A268" s="45">
        <f t="shared" si="4"/>
        <v>2078</v>
      </c>
      <c r="B268" s="123">
        <f>'TableC4(m)'!B268+'TableC4(f)'!B268</f>
        <v>809.384</v>
      </c>
      <c r="C268" s="123">
        <f>'TableC4(m)'!C268+'TableC4(f)'!C268</f>
        <v>1.215</v>
      </c>
      <c r="D268" s="123">
        <f>'TableC4(m)'!D268+'TableC4(f)'!D268</f>
        <v>0.778</v>
      </c>
      <c r="E268" s="123">
        <f>'TableC4(m)'!E268+'TableC4(f)'!E268</f>
        <v>1.74</v>
      </c>
      <c r="F268" s="123">
        <f>'TableC4(m)'!F268+'TableC4(f)'!F268</f>
        <v>4.067</v>
      </c>
      <c r="G268" s="123">
        <f>'TableC4(m)'!G268+'TableC4(f)'!G268</f>
        <v>12.232</v>
      </c>
      <c r="H268" s="123">
        <f>'TableC4(m)'!H268+'TableC4(f)'!H268</f>
        <v>22.124</v>
      </c>
      <c r="I268" s="123">
        <f>'TableC4(m)'!I268+'TableC4(f)'!I268</f>
        <v>42.792</v>
      </c>
      <c r="J268" s="123">
        <f>'TableC4(m)'!J268+'TableC4(f)'!J268</f>
        <v>103.047</v>
      </c>
      <c r="K268" s="61">
        <f>'TableC4(m)'!K268+'TableC4(f)'!K268</f>
        <v>621.389</v>
      </c>
      <c r="L268" s="6"/>
      <c r="M268" s="6"/>
      <c r="N268" s="6"/>
      <c r="O268" s="6"/>
    </row>
    <row r="269" spans="1:15" ht="15.75">
      <c r="A269" s="149">
        <f t="shared" si="4"/>
        <v>2079</v>
      </c>
      <c r="B269" s="143">
        <f>'TableC4(m)'!B269+'TableC4(f)'!B269</f>
        <v>809.823</v>
      </c>
      <c r="C269" s="143">
        <f>'TableC4(m)'!C269+'TableC4(f)'!C269</f>
        <v>1.215</v>
      </c>
      <c r="D269" s="143">
        <f>'TableC4(m)'!D269+'TableC4(f)'!D269</f>
        <v>0.778</v>
      </c>
      <c r="E269" s="143">
        <f>'TableC4(m)'!E269+'TableC4(f)'!E269</f>
        <v>1.7409999999999999</v>
      </c>
      <c r="F269" s="143">
        <f>'TableC4(m)'!F269+'TableC4(f)'!F269</f>
        <v>4.061</v>
      </c>
      <c r="G269" s="143">
        <f>'TableC4(m)'!G269+'TableC4(f)'!G269</f>
        <v>12.257000000000001</v>
      </c>
      <c r="H269" s="143">
        <f>'TableC4(m)'!H269+'TableC4(f)'!H269</f>
        <v>22.123</v>
      </c>
      <c r="I269" s="143">
        <f>'TableC4(m)'!I269+'TableC4(f)'!I269</f>
        <v>42.737</v>
      </c>
      <c r="J269" s="143">
        <f>'TableC4(m)'!J269+'TableC4(f)'!J269</f>
        <v>103.675</v>
      </c>
      <c r="K269" s="218">
        <f>'TableC4(m)'!K269+'TableC4(f)'!K269</f>
        <v>621.236</v>
      </c>
      <c r="L269" s="6"/>
      <c r="M269" s="6"/>
      <c r="N269" s="6"/>
      <c r="O269" s="6"/>
    </row>
    <row r="270" spans="1:15" ht="15.75">
      <c r="A270" s="45">
        <f t="shared" si="4"/>
        <v>2080</v>
      </c>
      <c r="B270" s="123">
        <f>'TableC4(m)'!B270+'TableC4(f)'!B270</f>
        <v>809.7479999999999</v>
      </c>
      <c r="C270" s="123">
        <f>'TableC4(m)'!C270+'TableC4(f)'!C270</f>
        <v>1.215</v>
      </c>
      <c r="D270" s="123">
        <f>'TableC4(m)'!D270+'TableC4(f)'!D270</f>
        <v>0.778</v>
      </c>
      <c r="E270" s="123">
        <f>'TableC4(m)'!E270+'TableC4(f)'!E270</f>
        <v>1.7409999999999999</v>
      </c>
      <c r="F270" s="123">
        <f>'TableC4(m)'!F270+'TableC4(f)'!F270</f>
        <v>4.058</v>
      </c>
      <c r="G270" s="123">
        <f>'TableC4(m)'!G270+'TableC4(f)'!G270</f>
        <v>12.275</v>
      </c>
      <c r="H270" s="123">
        <f>'TableC4(m)'!H270+'TableC4(f)'!H270</f>
        <v>22.129</v>
      </c>
      <c r="I270" s="123">
        <f>'TableC4(m)'!I270+'TableC4(f)'!I270</f>
        <v>42.681</v>
      </c>
      <c r="J270" s="123">
        <f>'TableC4(m)'!J270+'TableC4(f)'!J270</f>
        <v>103.961</v>
      </c>
      <c r="K270" s="61">
        <f>'TableC4(m)'!K270+'TableC4(f)'!K270</f>
        <v>620.91</v>
      </c>
      <c r="L270" s="6"/>
      <c r="M270" s="6"/>
      <c r="N270" s="6"/>
      <c r="O270" s="6"/>
    </row>
    <row r="271" spans="1:15" ht="15.75">
      <c r="A271" s="45">
        <f t="shared" si="4"/>
        <v>2081</v>
      </c>
      <c r="B271" s="123">
        <f>'TableC4(m)'!B271+'TableC4(f)'!B271</f>
        <v>809.008</v>
      </c>
      <c r="C271" s="123">
        <f>'TableC4(m)'!C271+'TableC4(f)'!C271</f>
        <v>1.215</v>
      </c>
      <c r="D271" s="123">
        <f>'TableC4(m)'!D271+'TableC4(f)'!D271</f>
        <v>0.778</v>
      </c>
      <c r="E271" s="123">
        <f>'TableC4(m)'!E271+'TableC4(f)'!E271</f>
        <v>1.7409999999999999</v>
      </c>
      <c r="F271" s="123">
        <f>'TableC4(m)'!F271+'TableC4(f)'!F271</f>
        <v>4.054</v>
      </c>
      <c r="G271" s="123">
        <f>'TableC4(m)'!G271+'TableC4(f)'!G271</f>
        <v>12.291</v>
      </c>
      <c r="H271" s="123">
        <f>'TableC4(m)'!H271+'TableC4(f)'!H271</f>
        <v>22.148</v>
      </c>
      <c r="I271" s="123">
        <f>'TableC4(m)'!I271+'TableC4(f)'!I271</f>
        <v>42.620999999999995</v>
      </c>
      <c r="J271" s="123">
        <f>'TableC4(m)'!J271+'TableC4(f)'!J271</f>
        <v>103.689</v>
      </c>
      <c r="K271" s="61">
        <f>'TableC4(m)'!K271+'TableC4(f)'!K271</f>
        <v>620.471</v>
      </c>
      <c r="L271" s="6"/>
      <c r="M271" s="6"/>
      <c r="N271" s="6"/>
      <c r="O271" s="6"/>
    </row>
    <row r="272" spans="1:15" ht="15.75">
      <c r="A272" s="45">
        <f t="shared" si="4"/>
        <v>2082</v>
      </c>
      <c r="B272" s="123">
        <f>'TableC4(m)'!B272+'TableC4(f)'!B272</f>
        <v>808.355</v>
      </c>
      <c r="C272" s="123">
        <f>'TableC4(m)'!C272+'TableC4(f)'!C272</f>
        <v>1.215</v>
      </c>
      <c r="D272" s="123">
        <f>'TableC4(m)'!D272+'TableC4(f)'!D272</f>
        <v>0.778</v>
      </c>
      <c r="E272" s="123">
        <f>'TableC4(m)'!E272+'TableC4(f)'!E272</f>
        <v>1.7409999999999999</v>
      </c>
      <c r="F272" s="123">
        <f>'TableC4(m)'!F272+'TableC4(f)'!F272</f>
        <v>4.048</v>
      </c>
      <c r="G272" s="123">
        <f>'TableC4(m)'!G272+'TableC4(f)'!G272</f>
        <v>12.302</v>
      </c>
      <c r="H272" s="123">
        <f>'TableC4(m)'!H272+'TableC4(f)'!H272</f>
        <v>22.174</v>
      </c>
      <c r="I272" s="123">
        <f>'TableC4(m)'!I272+'TableC4(f)'!I272</f>
        <v>42.56</v>
      </c>
      <c r="J272" s="123">
        <f>'TableC4(m)'!J272+'TableC4(f)'!J272</f>
        <v>103.47200000000001</v>
      </c>
      <c r="K272" s="61">
        <f>'TableC4(m)'!K272+'TableC4(f)'!K272</f>
        <v>620.065</v>
      </c>
      <c r="L272" s="6"/>
      <c r="M272" s="6"/>
      <c r="N272" s="6"/>
      <c r="O272" s="6"/>
    </row>
    <row r="273" spans="1:15" ht="15.75">
      <c r="A273" s="45">
        <f t="shared" si="4"/>
        <v>2083</v>
      </c>
      <c r="B273" s="123">
        <f>'TableC4(m)'!B273+'TableC4(f)'!B273</f>
        <v>807.9150000000001</v>
      </c>
      <c r="C273" s="123">
        <f>'TableC4(m)'!C273+'TableC4(f)'!C273</f>
        <v>1.215</v>
      </c>
      <c r="D273" s="123">
        <f>'TableC4(m)'!D273+'TableC4(f)'!D273</f>
        <v>0.778</v>
      </c>
      <c r="E273" s="123">
        <f>'TableC4(m)'!E273+'TableC4(f)'!E273</f>
        <v>1.7409999999999999</v>
      </c>
      <c r="F273" s="123">
        <f>'TableC4(m)'!F273+'TableC4(f)'!F273</f>
        <v>4.0440000000000005</v>
      </c>
      <c r="G273" s="123">
        <f>'TableC4(m)'!G273+'TableC4(f)'!G273</f>
        <v>12.304000000000002</v>
      </c>
      <c r="H273" s="123">
        <f>'TableC4(m)'!H273+'TableC4(f)'!H273</f>
        <v>22.215</v>
      </c>
      <c r="I273" s="123">
        <f>'TableC4(m)'!I273+'TableC4(f)'!I273</f>
        <v>42.499</v>
      </c>
      <c r="J273" s="123">
        <f>'TableC4(m)'!J273+'TableC4(f)'!J273</f>
        <v>103.389</v>
      </c>
      <c r="K273" s="61">
        <f>'TableC4(m)'!K273+'TableC4(f)'!K273</f>
        <v>619.73</v>
      </c>
      <c r="L273" s="6"/>
      <c r="M273" s="6"/>
      <c r="N273" s="6"/>
      <c r="O273" s="6"/>
    </row>
    <row r="274" spans="1:15" ht="15.75">
      <c r="A274" s="45">
        <f t="shared" si="4"/>
        <v>2084</v>
      </c>
      <c r="B274" s="123">
        <f>'TableC4(m)'!B274+'TableC4(f)'!B274</f>
        <v>808.155</v>
      </c>
      <c r="C274" s="123">
        <f>'TableC4(m)'!C274+'TableC4(f)'!C274</f>
        <v>1.215</v>
      </c>
      <c r="D274" s="123">
        <f>'TableC4(m)'!D274+'TableC4(f)'!D274</f>
        <v>0.778</v>
      </c>
      <c r="E274" s="123">
        <f>'TableC4(m)'!E274+'TableC4(f)'!E274</f>
        <v>1.7409999999999999</v>
      </c>
      <c r="F274" s="123">
        <f>'TableC4(m)'!F274+'TableC4(f)'!F274</f>
        <v>4.038</v>
      </c>
      <c r="G274" s="123">
        <f>'TableC4(m)'!G274+'TableC4(f)'!G274</f>
        <v>12.300999999999998</v>
      </c>
      <c r="H274" s="123">
        <f>'TableC4(m)'!H274+'TableC4(f)'!H274</f>
        <v>22.259</v>
      </c>
      <c r="I274" s="123">
        <f>'TableC4(m)'!I274+'TableC4(f)'!I274</f>
        <v>42.44</v>
      </c>
      <c r="J274" s="123">
        <f>'TableC4(m)'!J274+'TableC4(f)'!J274</f>
        <v>103.28</v>
      </c>
      <c r="K274" s="61">
        <f>'TableC4(m)'!K274+'TableC4(f)'!K274</f>
        <v>620.1030000000001</v>
      </c>
      <c r="L274" s="6"/>
      <c r="M274" s="6"/>
      <c r="N274" s="6"/>
      <c r="O274" s="6"/>
    </row>
    <row r="275" spans="1:15" ht="15.75">
      <c r="A275" s="45">
        <f t="shared" si="4"/>
        <v>2085</v>
      </c>
      <c r="B275" s="123">
        <f>'TableC4(m)'!B275+'TableC4(f)'!B275</f>
        <v>808.2049999999999</v>
      </c>
      <c r="C275" s="123">
        <f>'TableC4(m)'!C275+'TableC4(f)'!C275</f>
        <v>1.215</v>
      </c>
      <c r="D275" s="123">
        <f>'TableC4(m)'!D275+'TableC4(f)'!D275</f>
        <v>0.778</v>
      </c>
      <c r="E275" s="123">
        <f>'TableC4(m)'!E275+'TableC4(f)'!E275</f>
        <v>1.7409999999999999</v>
      </c>
      <c r="F275" s="123">
        <f>'TableC4(m)'!F275+'TableC4(f)'!F275</f>
        <v>4.038</v>
      </c>
      <c r="G275" s="123">
        <f>'TableC4(m)'!G275+'TableC4(f)'!G275</f>
        <v>12.296</v>
      </c>
      <c r="H275" s="123">
        <f>'TableC4(m)'!H275+'TableC4(f)'!H275</f>
        <v>22.311</v>
      </c>
      <c r="I275" s="123">
        <f>'TableC4(m)'!I275+'TableC4(f)'!I275</f>
        <v>42.385</v>
      </c>
      <c r="J275" s="123">
        <f>'TableC4(m)'!J275+'TableC4(f)'!J275</f>
        <v>103.09199999999998</v>
      </c>
      <c r="K275" s="61">
        <f>'TableC4(m)'!K275+'TableC4(f)'!K275</f>
        <v>620.3489999999999</v>
      </c>
      <c r="L275" s="6"/>
      <c r="M275" s="6"/>
      <c r="N275" s="6"/>
      <c r="O275" s="6"/>
    </row>
    <row r="276" spans="1:15" ht="15.75">
      <c r="A276" s="45">
        <f t="shared" si="4"/>
        <v>2086</v>
      </c>
      <c r="B276" s="123">
        <f>'TableC4(m)'!B276+'TableC4(f)'!B276</f>
        <v>808.333</v>
      </c>
      <c r="C276" s="123">
        <f>'TableC4(m)'!C276+'TableC4(f)'!C276</f>
        <v>1.215</v>
      </c>
      <c r="D276" s="123">
        <f>'TableC4(m)'!D276+'TableC4(f)'!D276</f>
        <v>0.778</v>
      </c>
      <c r="E276" s="123">
        <f>'TableC4(m)'!E276+'TableC4(f)'!E276</f>
        <v>1.7409999999999999</v>
      </c>
      <c r="F276" s="123">
        <f>'TableC4(m)'!F276+'TableC4(f)'!F276</f>
        <v>4.032</v>
      </c>
      <c r="G276" s="123">
        <f>'TableC4(m)'!G276+'TableC4(f)'!G276</f>
        <v>12.286999999999999</v>
      </c>
      <c r="H276" s="123">
        <f>'TableC4(m)'!H276+'TableC4(f)'!H276</f>
        <v>22.367</v>
      </c>
      <c r="I276" s="123">
        <f>'TableC4(m)'!I276+'TableC4(f)'!I276</f>
        <v>42.337</v>
      </c>
      <c r="J276" s="123">
        <f>'TableC4(m)'!J276+'TableC4(f)'!J276</f>
        <v>102.745</v>
      </c>
      <c r="K276" s="61">
        <f>'TableC4(m)'!K276+'TableC4(f)'!K276</f>
        <v>620.831</v>
      </c>
      <c r="L276" s="6"/>
      <c r="M276" s="6"/>
      <c r="N276" s="6"/>
      <c r="O276" s="6"/>
    </row>
    <row r="277" spans="1:15" ht="15.75">
      <c r="A277" s="45">
        <f t="shared" si="4"/>
        <v>2087</v>
      </c>
      <c r="B277" s="123">
        <f>'TableC4(m)'!B277+'TableC4(f)'!B277</f>
        <v>808.605</v>
      </c>
      <c r="C277" s="123">
        <f>'TableC4(m)'!C277+'TableC4(f)'!C277</f>
        <v>1.215</v>
      </c>
      <c r="D277" s="123">
        <f>'TableC4(m)'!D277+'TableC4(f)'!D277</f>
        <v>0.778</v>
      </c>
      <c r="E277" s="123">
        <f>'TableC4(m)'!E277+'TableC4(f)'!E277</f>
        <v>1.7409999999999999</v>
      </c>
      <c r="F277" s="123">
        <f>'TableC4(m)'!F277+'TableC4(f)'!F277</f>
        <v>4.031</v>
      </c>
      <c r="G277" s="123">
        <f>'TableC4(m)'!G277+'TableC4(f)'!G277</f>
        <v>12.275</v>
      </c>
      <c r="H277" s="123">
        <f>'TableC4(m)'!H277+'TableC4(f)'!H277</f>
        <v>22.419</v>
      </c>
      <c r="I277" s="123">
        <f>'TableC4(m)'!I277+'TableC4(f)'!I277</f>
        <v>42.297</v>
      </c>
      <c r="J277" s="123">
        <f>'TableC4(m)'!J277+'TableC4(f)'!J277</f>
        <v>102.579</v>
      </c>
      <c r="K277" s="61">
        <f>'TableC4(m)'!K277+'TableC4(f)'!K277</f>
        <v>621.27</v>
      </c>
      <c r="L277" s="6"/>
      <c r="M277" s="6"/>
      <c r="N277" s="6"/>
      <c r="O277" s="6"/>
    </row>
    <row r="278" spans="1:15" ht="15.75">
      <c r="A278" s="45">
        <f t="shared" si="4"/>
        <v>2088</v>
      </c>
      <c r="B278" s="123">
        <f>'TableC4(m)'!B278+'TableC4(f)'!B278</f>
        <v>809.4350000000001</v>
      </c>
      <c r="C278" s="123">
        <f>'TableC4(m)'!C278+'TableC4(f)'!C278</f>
        <v>1.215</v>
      </c>
      <c r="D278" s="123">
        <f>'TableC4(m)'!D278+'TableC4(f)'!D278</f>
        <v>0.778</v>
      </c>
      <c r="E278" s="123">
        <f>'TableC4(m)'!E278+'TableC4(f)'!E278</f>
        <v>1.7409999999999999</v>
      </c>
      <c r="F278" s="123">
        <f>'TableC4(m)'!F278+'TableC4(f)'!F278</f>
        <v>4.03</v>
      </c>
      <c r="G278" s="123">
        <f>'TableC4(m)'!G278+'TableC4(f)'!G278</f>
        <v>12.265</v>
      </c>
      <c r="H278" s="123">
        <f>'TableC4(m)'!H278+'TableC4(f)'!H278</f>
        <v>22.464</v>
      </c>
      <c r="I278" s="123">
        <f>'TableC4(m)'!I278+'TableC4(f)'!I278</f>
        <v>42.274</v>
      </c>
      <c r="J278" s="123">
        <f>'TableC4(m)'!J278+'TableC4(f)'!J278</f>
        <v>102.43700000000001</v>
      </c>
      <c r="K278" s="61">
        <f>'TableC4(m)'!K278+'TableC4(f)'!K278</f>
        <v>622.231</v>
      </c>
      <c r="L278" s="6"/>
      <c r="M278" s="6"/>
      <c r="N278" s="6"/>
      <c r="O278" s="6"/>
    </row>
    <row r="279" spans="1:15" ht="15.75">
      <c r="A279" s="45">
        <f t="shared" si="4"/>
        <v>2089</v>
      </c>
      <c r="B279" s="123">
        <f>'TableC4(m)'!B279+'TableC4(f)'!B279</f>
        <v>810.713</v>
      </c>
      <c r="C279" s="123">
        <f>'TableC4(m)'!C279+'TableC4(f)'!C279</f>
        <v>1.215</v>
      </c>
      <c r="D279" s="123">
        <f>'TableC4(m)'!D279+'TableC4(f)'!D279</f>
        <v>0.778</v>
      </c>
      <c r="E279" s="123">
        <f>'TableC4(m)'!E279+'TableC4(f)'!E279</f>
        <v>1.7409999999999999</v>
      </c>
      <c r="F279" s="123">
        <f>'TableC4(m)'!F279+'TableC4(f)'!F279</f>
        <v>4.0280000000000005</v>
      </c>
      <c r="G279" s="123">
        <f>'TableC4(m)'!G279+'TableC4(f)'!G279</f>
        <v>12.25</v>
      </c>
      <c r="H279" s="123">
        <f>'TableC4(m)'!H279+'TableC4(f)'!H279</f>
        <v>22.506</v>
      </c>
      <c r="I279" s="123">
        <f>'TableC4(m)'!I279+'TableC4(f)'!I279</f>
        <v>42.263</v>
      </c>
      <c r="J279" s="123">
        <f>'TableC4(m)'!J279+'TableC4(f)'!J279</f>
        <v>102.303</v>
      </c>
      <c r="K279" s="61">
        <f>'TableC4(m)'!K279+'TableC4(f)'!K279</f>
        <v>623.629</v>
      </c>
      <c r="L279" s="6"/>
      <c r="M279" s="6"/>
      <c r="N279" s="6"/>
      <c r="O279" s="6"/>
    </row>
    <row r="280" spans="1:15" ht="15.75">
      <c r="A280" s="147">
        <f t="shared" si="4"/>
        <v>2090</v>
      </c>
      <c r="B280" s="136">
        <f>'TableC4(m)'!B280+'TableC4(f)'!B280</f>
        <v>812.366</v>
      </c>
      <c r="C280" s="136">
        <f>'TableC4(m)'!C280+'TableC4(f)'!C280</f>
        <v>1.215</v>
      </c>
      <c r="D280" s="136">
        <f>'TableC4(m)'!D280+'TableC4(f)'!D280</f>
        <v>0.778</v>
      </c>
      <c r="E280" s="136">
        <f>'TableC4(m)'!E280+'TableC4(f)'!E280</f>
        <v>1.7409999999999999</v>
      </c>
      <c r="F280" s="136">
        <f>'TableC4(m)'!F280+'TableC4(f)'!F280</f>
        <v>4.029</v>
      </c>
      <c r="G280" s="136">
        <f>'TableC4(m)'!G280+'TableC4(f)'!G280</f>
        <v>12.234</v>
      </c>
      <c r="H280" s="136">
        <f>'TableC4(m)'!H280+'TableC4(f)'!H280</f>
        <v>22.536</v>
      </c>
      <c r="I280" s="136">
        <f>'TableC4(m)'!I280+'TableC4(f)'!I280</f>
        <v>42.272</v>
      </c>
      <c r="J280" s="136">
        <f>'TableC4(m)'!J280+'TableC4(f)'!J280</f>
        <v>102.168</v>
      </c>
      <c r="K280" s="217">
        <f>'TableC4(m)'!K280+'TableC4(f)'!K280</f>
        <v>625.393</v>
      </c>
      <c r="L280" s="6"/>
      <c r="M280" s="6"/>
      <c r="N280" s="6"/>
      <c r="O280" s="6"/>
    </row>
    <row r="281" spans="1:15" ht="15.75">
      <c r="A281" s="45">
        <f t="shared" si="4"/>
        <v>2091</v>
      </c>
      <c r="B281" s="123">
        <f>'TableC4(m)'!B281+'TableC4(f)'!B281</f>
        <v>814.412</v>
      </c>
      <c r="C281" s="123">
        <f>'TableC4(m)'!C281+'TableC4(f)'!C281</f>
        <v>1.215</v>
      </c>
      <c r="D281" s="123">
        <f>'TableC4(m)'!D281+'TableC4(f)'!D281</f>
        <v>0.778</v>
      </c>
      <c r="E281" s="123">
        <f>'TableC4(m)'!E281+'TableC4(f)'!E281</f>
        <v>1.7409999999999999</v>
      </c>
      <c r="F281" s="123">
        <f>'TableC4(m)'!F281+'TableC4(f)'!F281</f>
        <v>4.029</v>
      </c>
      <c r="G281" s="123">
        <f>'TableC4(m)'!G281+'TableC4(f)'!G281</f>
        <v>12.222</v>
      </c>
      <c r="H281" s="123">
        <f>'TableC4(m)'!H281+'TableC4(f)'!H281</f>
        <v>22.561</v>
      </c>
      <c r="I281" s="123">
        <f>'TableC4(m)'!I281+'TableC4(f)'!I281</f>
        <v>42.301</v>
      </c>
      <c r="J281" s="123">
        <f>'TableC4(m)'!J281+'TableC4(f)'!J281</f>
        <v>102.029</v>
      </c>
      <c r="K281" s="61">
        <f>'TableC4(m)'!K281+'TableC4(f)'!K281</f>
        <v>627.5360000000001</v>
      </c>
      <c r="L281" s="6"/>
      <c r="M281" s="6"/>
      <c r="N281" s="6"/>
      <c r="O281" s="6"/>
    </row>
    <row r="282" spans="1:15" ht="15.75">
      <c r="A282" s="45">
        <f t="shared" si="4"/>
        <v>2092</v>
      </c>
      <c r="B282" s="123">
        <f>'TableC4(m)'!B282+'TableC4(f)'!B282</f>
        <v>816.6400000000001</v>
      </c>
      <c r="C282" s="123">
        <f>'TableC4(m)'!C282+'TableC4(f)'!C282</f>
        <v>1.215</v>
      </c>
      <c r="D282" s="123">
        <f>'TableC4(m)'!D282+'TableC4(f)'!D282</f>
        <v>0.778</v>
      </c>
      <c r="E282" s="123">
        <f>'TableC4(m)'!E282+'TableC4(f)'!E282</f>
        <v>1.7409999999999999</v>
      </c>
      <c r="F282" s="123">
        <f>'TableC4(m)'!F282+'TableC4(f)'!F282</f>
        <v>4.029</v>
      </c>
      <c r="G282" s="123">
        <f>'TableC4(m)'!G282+'TableC4(f)'!G282</f>
        <v>12.205</v>
      </c>
      <c r="H282" s="123">
        <f>'TableC4(m)'!H282+'TableC4(f)'!H282</f>
        <v>22.573999999999998</v>
      </c>
      <c r="I282" s="123">
        <f>'TableC4(m)'!I282+'TableC4(f)'!I282</f>
        <v>42.349000000000004</v>
      </c>
      <c r="J282" s="123">
        <f>'TableC4(m)'!J282+'TableC4(f)'!J282</f>
        <v>101.882</v>
      </c>
      <c r="K282" s="61">
        <f>'TableC4(m)'!K282+'TableC4(f)'!K282</f>
        <v>629.867</v>
      </c>
      <c r="L282" s="6"/>
      <c r="M282" s="6"/>
      <c r="N282" s="6"/>
      <c r="O282" s="6"/>
    </row>
    <row r="283" spans="1:15" ht="15.75">
      <c r="A283" s="45">
        <f t="shared" si="4"/>
        <v>2093</v>
      </c>
      <c r="B283" s="123">
        <f>'TableC4(m)'!B283+'TableC4(f)'!B283</f>
        <v>819.0010000000001</v>
      </c>
      <c r="C283" s="123">
        <f>'TableC4(m)'!C283+'TableC4(f)'!C283</f>
        <v>1.215</v>
      </c>
      <c r="D283" s="123">
        <f>'TableC4(m)'!D283+'TableC4(f)'!D283</f>
        <v>0.778</v>
      </c>
      <c r="E283" s="123">
        <f>'TableC4(m)'!E283+'TableC4(f)'!E283</f>
        <v>1.7409999999999999</v>
      </c>
      <c r="F283" s="123">
        <f>'TableC4(m)'!F283+'TableC4(f)'!F283</f>
        <v>4.029</v>
      </c>
      <c r="G283" s="123">
        <f>'TableC4(m)'!G283+'TableC4(f)'!G283</f>
        <v>12.193999999999999</v>
      </c>
      <c r="H283" s="123">
        <f>'TableC4(m)'!H283+'TableC4(f)'!H283</f>
        <v>22.58</v>
      </c>
      <c r="I283" s="123">
        <f>'TableC4(m)'!I283+'TableC4(f)'!I283</f>
        <v>42.42</v>
      </c>
      <c r="J283" s="123">
        <f>'TableC4(m)'!J283+'TableC4(f)'!J283</f>
        <v>101.738</v>
      </c>
      <c r="K283" s="61">
        <f>'TableC4(m)'!K283+'TableC4(f)'!K283</f>
        <v>632.306</v>
      </c>
      <c r="L283" s="6"/>
      <c r="M283" s="6"/>
      <c r="N283" s="6"/>
      <c r="O283" s="6"/>
    </row>
    <row r="284" spans="1:15" ht="15.75">
      <c r="A284" s="45">
        <f t="shared" si="4"/>
        <v>2094</v>
      </c>
      <c r="B284" s="123">
        <f>'TableC4(m)'!B284+'TableC4(f)'!B284</f>
        <v>821.544</v>
      </c>
      <c r="C284" s="123">
        <f>'TableC4(m)'!C284+'TableC4(f)'!C284</f>
        <v>1.215</v>
      </c>
      <c r="D284" s="123">
        <f>'TableC4(m)'!D284+'TableC4(f)'!D284</f>
        <v>0.778</v>
      </c>
      <c r="E284" s="123">
        <f>'TableC4(m)'!E284+'TableC4(f)'!E284</f>
        <v>1.7409999999999999</v>
      </c>
      <c r="F284" s="123">
        <f>'TableC4(m)'!F284+'TableC4(f)'!F284</f>
        <v>4.029</v>
      </c>
      <c r="G284" s="123">
        <f>'TableC4(m)'!G284+'TableC4(f)'!G284</f>
        <v>12.184999999999999</v>
      </c>
      <c r="H284" s="123">
        <f>'TableC4(m)'!H284+'TableC4(f)'!H284</f>
        <v>22.579</v>
      </c>
      <c r="I284" s="123">
        <f>'TableC4(m)'!I284+'TableC4(f)'!I284</f>
        <v>42.51</v>
      </c>
      <c r="J284" s="123">
        <f>'TableC4(m)'!J284+'TableC4(f)'!J284</f>
        <v>101.594</v>
      </c>
      <c r="K284" s="61">
        <f>'TableC4(m)'!K284+'TableC4(f)'!K284</f>
        <v>634.913</v>
      </c>
      <c r="L284" s="6"/>
      <c r="M284" s="6"/>
      <c r="N284" s="6"/>
      <c r="O284" s="6"/>
    </row>
    <row r="285" spans="1:15" ht="15.75">
      <c r="A285" s="45">
        <f t="shared" si="4"/>
        <v>2095</v>
      </c>
      <c r="B285" s="123">
        <f>'TableC4(m)'!B285+'TableC4(f)'!B285</f>
        <v>823.5540000000001</v>
      </c>
      <c r="C285" s="123">
        <f>'TableC4(m)'!C285+'TableC4(f)'!C285</f>
        <v>1.215</v>
      </c>
      <c r="D285" s="123">
        <f>'TableC4(m)'!D285+'TableC4(f)'!D285</f>
        <v>0.778</v>
      </c>
      <c r="E285" s="123">
        <f>'TableC4(m)'!E285+'TableC4(f)'!E285</f>
        <v>1.7409999999999999</v>
      </c>
      <c r="F285" s="123">
        <f>'TableC4(m)'!F285+'TableC4(f)'!F285</f>
        <v>4.029</v>
      </c>
      <c r="G285" s="123">
        <f>'TableC4(m)'!G285+'TableC4(f)'!G285</f>
        <v>12.177</v>
      </c>
      <c r="H285" s="123">
        <f>'TableC4(m)'!H285+'TableC4(f)'!H285</f>
        <v>22.566</v>
      </c>
      <c r="I285" s="123">
        <f>'TableC4(m)'!I285+'TableC4(f)'!I285</f>
        <v>42.607</v>
      </c>
      <c r="J285" s="123">
        <f>'TableC4(m)'!J285+'TableC4(f)'!J285</f>
        <v>101.465</v>
      </c>
      <c r="K285" s="61">
        <f>'TableC4(m)'!K285+'TableC4(f)'!K285</f>
        <v>636.976</v>
      </c>
      <c r="L285" s="6"/>
      <c r="M285" s="6"/>
      <c r="N285" s="6"/>
      <c r="O285" s="6"/>
    </row>
    <row r="286" spans="1:15" ht="15.75">
      <c r="A286" s="45">
        <f t="shared" si="4"/>
        <v>2096</v>
      </c>
      <c r="B286" s="123">
        <f>'TableC4(m)'!B286+'TableC4(f)'!B286</f>
        <v>824.8589999999999</v>
      </c>
      <c r="C286" s="123">
        <f>'TableC4(m)'!C286+'TableC4(f)'!C286</f>
        <v>1.215</v>
      </c>
      <c r="D286" s="123">
        <f>'TableC4(m)'!D286+'TableC4(f)'!D286</f>
        <v>0.778</v>
      </c>
      <c r="E286" s="123">
        <f>'TableC4(m)'!E286+'TableC4(f)'!E286</f>
        <v>1.7409999999999999</v>
      </c>
      <c r="F286" s="123">
        <f>'TableC4(m)'!F286+'TableC4(f)'!F286</f>
        <v>4.029</v>
      </c>
      <c r="G286" s="123">
        <f>'TableC4(m)'!G286+'TableC4(f)'!G286</f>
        <v>12.169</v>
      </c>
      <c r="H286" s="123">
        <f>'TableC4(m)'!H286+'TableC4(f)'!H286</f>
        <v>22.552</v>
      </c>
      <c r="I286" s="123">
        <f>'TableC4(m)'!I286+'TableC4(f)'!I286</f>
        <v>42.712</v>
      </c>
      <c r="J286" s="123">
        <f>'TableC4(m)'!J286+'TableC4(f)'!J286</f>
        <v>101.344</v>
      </c>
      <c r="K286" s="61">
        <f>'TableC4(m)'!K286+'TableC4(f)'!K286</f>
        <v>638.319</v>
      </c>
      <c r="L286" s="6"/>
      <c r="M286" s="6"/>
      <c r="N286" s="6"/>
      <c r="O286" s="6"/>
    </row>
    <row r="287" spans="1:15" ht="15.75">
      <c r="A287" s="45">
        <f t="shared" si="4"/>
        <v>2097</v>
      </c>
      <c r="B287" s="123">
        <f>'TableC4(m)'!B287+'TableC4(f)'!B287</f>
        <v>825.5630000000001</v>
      </c>
      <c r="C287" s="123">
        <f>'TableC4(m)'!C287+'TableC4(f)'!C287</f>
        <v>1.215</v>
      </c>
      <c r="D287" s="123">
        <f>'TableC4(m)'!D287+'TableC4(f)'!D287</f>
        <v>0.778</v>
      </c>
      <c r="E287" s="123">
        <f>'TableC4(m)'!E287+'TableC4(f)'!E287</f>
        <v>1.7409999999999999</v>
      </c>
      <c r="F287" s="123">
        <f>'TableC4(m)'!F287+'TableC4(f)'!F287</f>
        <v>4.029</v>
      </c>
      <c r="G287" s="123">
        <f>'TableC4(m)'!G287+'TableC4(f)'!G287</f>
        <v>12.165</v>
      </c>
      <c r="H287" s="123">
        <f>'TableC4(m)'!H287+'TableC4(f)'!H287</f>
        <v>22.528</v>
      </c>
      <c r="I287" s="123">
        <f>'TableC4(m)'!I287+'TableC4(f)'!I287</f>
        <v>42.811</v>
      </c>
      <c r="J287" s="123">
        <f>'TableC4(m)'!J287+'TableC4(f)'!J287</f>
        <v>101.24799999999999</v>
      </c>
      <c r="K287" s="61">
        <f>'TableC4(m)'!K287+'TableC4(f)'!K287</f>
        <v>639.048</v>
      </c>
      <c r="L287" s="6"/>
      <c r="M287" s="6"/>
      <c r="N287" s="6"/>
      <c r="O287" s="6"/>
    </row>
    <row r="288" spans="1:15" ht="15.75">
      <c r="A288" s="45">
        <f t="shared" si="4"/>
        <v>2098</v>
      </c>
      <c r="B288" s="123">
        <f>'TableC4(m)'!B288+'TableC4(f)'!B288</f>
        <v>826.035</v>
      </c>
      <c r="C288" s="123">
        <f>'TableC4(m)'!C288+'TableC4(f)'!C288</f>
        <v>1.215</v>
      </c>
      <c r="D288" s="123">
        <f>'TableC4(m)'!D288+'TableC4(f)'!D288</f>
        <v>0.778</v>
      </c>
      <c r="E288" s="123">
        <f>'TableC4(m)'!E288+'TableC4(f)'!E288</f>
        <v>1.7409999999999999</v>
      </c>
      <c r="F288" s="123">
        <f>'TableC4(m)'!F288+'TableC4(f)'!F288</f>
        <v>4.029</v>
      </c>
      <c r="G288" s="123">
        <f>'TableC4(m)'!G288+'TableC4(f)'!G288</f>
        <v>12.163</v>
      </c>
      <c r="H288" s="123">
        <f>'TableC4(m)'!H288+'TableC4(f)'!H288</f>
        <v>22.506</v>
      </c>
      <c r="I288" s="123">
        <f>'TableC4(m)'!I288+'TableC4(f)'!I288</f>
        <v>42.903</v>
      </c>
      <c r="J288" s="123">
        <f>'TableC4(m)'!J288+'TableC4(f)'!J288</f>
        <v>101.18</v>
      </c>
      <c r="K288" s="61">
        <f>'TableC4(m)'!K288+'TableC4(f)'!K288</f>
        <v>639.52</v>
      </c>
      <c r="L288" s="6"/>
      <c r="M288" s="6"/>
      <c r="N288" s="6"/>
      <c r="O288" s="6"/>
    </row>
    <row r="289" spans="1:15" ht="15.75">
      <c r="A289" s="45">
        <f t="shared" si="4"/>
        <v>2099</v>
      </c>
      <c r="B289" s="123">
        <f>'TableC4(m)'!B289+'TableC4(f)'!B289</f>
        <v>825.935</v>
      </c>
      <c r="C289" s="123">
        <f>'TableC4(m)'!C289+'TableC4(f)'!C289</f>
        <v>1.215</v>
      </c>
      <c r="D289" s="123">
        <f>'TableC4(m)'!D289+'TableC4(f)'!D289</f>
        <v>0.778</v>
      </c>
      <c r="E289" s="123">
        <f>'TableC4(m)'!E289+'TableC4(f)'!E289</f>
        <v>1.7409999999999999</v>
      </c>
      <c r="F289" s="123">
        <f>'TableC4(m)'!F289+'TableC4(f)'!F289</f>
        <v>4.029</v>
      </c>
      <c r="G289" s="123">
        <f>'TableC4(m)'!G289+'TableC4(f)'!G289</f>
        <v>12.161999999999999</v>
      </c>
      <c r="H289" s="123">
        <f>'TableC4(m)'!H289+'TableC4(f)'!H289</f>
        <v>22.479</v>
      </c>
      <c r="I289" s="123">
        <f>'TableC4(m)'!I289+'TableC4(f)'!I289</f>
        <v>42.983000000000004</v>
      </c>
      <c r="J289" s="123">
        <f>'TableC4(m)'!J289+'TableC4(f)'!J289</f>
        <v>101.15</v>
      </c>
      <c r="K289" s="61">
        <f>'TableC4(m)'!K289+'TableC4(f)'!K289</f>
        <v>639.398</v>
      </c>
      <c r="L289" s="6"/>
      <c r="M289" s="6"/>
      <c r="N289" s="6"/>
      <c r="O289" s="6"/>
    </row>
    <row r="290" spans="1:15" ht="16.5" thickBot="1">
      <c r="A290" s="46">
        <f t="shared" si="4"/>
        <v>2100</v>
      </c>
      <c r="B290" s="128">
        <f>'TableC4(m)'!B290+'TableC4(f)'!B290</f>
        <v>825.385</v>
      </c>
      <c r="C290" s="128">
        <f>'TableC4(m)'!C290+'TableC4(f)'!C290</f>
        <v>1.215</v>
      </c>
      <c r="D290" s="128">
        <f>'TableC4(m)'!D290+'TableC4(f)'!D290</f>
        <v>0.778</v>
      </c>
      <c r="E290" s="128">
        <f>'TableC4(m)'!E290+'TableC4(f)'!E290</f>
        <v>1.7409999999999999</v>
      </c>
      <c r="F290" s="128">
        <f>'TableC4(m)'!F290+'TableC4(f)'!F290</f>
        <v>4.029</v>
      </c>
      <c r="G290" s="128">
        <f>'TableC4(m)'!G290+'TableC4(f)'!G290</f>
        <v>12.161999999999999</v>
      </c>
      <c r="H290" s="128">
        <f>'TableC4(m)'!H290+'TableC4(f)'!H290</f>
        <v>22.448999999999998</v>
      </c>
      <c r="I290" s="128">
        <f>'TableC4(m)'!I290+'TableC4(f)'!I290</f>
        <v>43.053</v>
      </c>
      <c r="J290" s="128">
        <f>'TableC4(m)'!J290+'TableC4(f)'!J290</f>
        <v>101.163</v>
      </c>
      <c r="K290" s="62">
        <f>'TableC4(m)'!K290+'TableC4(f)'!K290</f>
        <v>638.7950000000001</v>
      </c>
      <c r="L290" s="6"/>
      <c r="M290" s="6"/>
      <c r="N290" s="6"/>
      <c r="O290" s="6"/>
    </row>
    <row r="291" spans="1:15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3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  <row r="363" spans="3:11" ht="15.75">
      <c r="C363" s="6"/>
      <c r="D363" s="6"/>
      <c r="E363" s="6"/>
      <c r="F363" s="6"/>
      <c r="G363" s="6"/>
      <c r="H363" s="6"/>
      <c r="I363" s="6"/>
      <c r="J363" s="6"/>
      <c r="K363" s="6"/>
    </row>
    <row r="364" spans="3:11" ht="15.75">
      <c r="C364" s="6"/>
      <c r="D364" s="6"/>
      <c r="E364" s="6"/>
      <c r="F364" s="6"/>
      <c r="G364" s="6"/>
      <c r="H364" s="6"/>
      <c r="I364" s="6"/>
      <c r="J364" s="6"/>
      <c r="K364" s="6"/>
    </row>
    <row r="365" spans="3:11" ht="15.75">
      <c r="C365" s="6"/>
      <c r="D365" s="6"/>
      <c r="E365" s="6"/>
      <c r="F365" s="6"/>
      <c r="G365" s="6"/>
      <c r="H365" s="6"/>
      <c r="I365" s="6"/>
      <c r="J365" s="6"/>
      <c r="K365" s="6"/>
    </row>
    <row r="366" spans="3:11" ht="15.75">
      <c r="C366" s="6"/>
      <c r="D366" s="6"/>
      <c r="E366" s="6"/>
      <c r="F366" s="6"/>
      <c r="G366" s="6"/>
      <c r="H366" s="6"/>
      <c r="I366" s="6"/>
      <c r="J366" s="6"/>
      <c r="K366" s="6"/>
    </row>
    <row r="367" spans="3:11" ht="15.75">
      <c r="C367" s="6"/>
      <c r="D367" s="6"/>
      <c r="E367" s="6"/>
      <c r="F367" s="6"/>
      <c r="G367" s="6"/>
      <c r="H367" s="6"/>
      <c r="I367" s="6"/>
      <c r="J367" s="6"/>
      <c r="K367" s="6"/>
    </row>
  </sheetData>
  <mergeCells count="2">
    <mergeCell ref="A6:K6"/>
    <mergeCell ref="A8:A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pane ySplit="13" topLeftCell="BM118" activePane="bottomLeft" state="frozen"/>
      <selection pane="topLeft" activeCell="A1" sqref="A1"/>
      <selection pane="bottomLeft" activeCell="A6" sqref="A6:J126"/>
    </sheetView>
  </sheetViews>
  <sheetFormatPr defaultColWidth="11.00390625" defaultRowHeight="15.75"/>
  <cols>
    <col min="1" max="1" width="10.75390625" style="15" customWidth="1"/>
    <col min="2" max="3" width="10.25390625" style="15" customWidth="1"/>
    <col min="4" max="16384" width="10.125" style="15" customWidth="1"/>
  </cols>
  <sheetData>
    <row r="1" spans="1:10" ht="15.75" customHeight="1">
      <c r="A1" s="17"/>
      <c r="B1" s="17"/>
      <c r="C1" s="18"/>
      <c r="D1" s="18"/>
      <c r="E1" s="18"/>
      <c r="F1" s="18"/>
      <c r="G1" s="18"/>
      <c r="H1" s="18"/>
      <c r="I1" s="18"/>
      <c r="J1" s="18"/>
    </row>
    <row r="2" spans="1:10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.75" customHeight="1" thickTop="1">
      <c r="A6" s="180" t="s">
        <v>105</v>
      </c>
      <c r="B6" s="181"/>
      <c r="C6" s="181"/>
      <c r="D6" s="181"/>
      <c r="E6" s="181"/>
      <c r="F6" s="181"/>
      <c r="G6" s="181"/>
      <c r="H6" s="181"/>
      <c r="I6" s="181"/>
      <c r="J6" s="182"/>
    </row>
    <row r="7" spans="1:10" s="14" customFormat="1" ht="15.75" customHeight="1">
      <c r="A7" s="83"/>
      <c r="B7" s="84"/>
      <c r="C7" s="84"/>
      <c r="D7" s="85"/>
      <c r="E7" s="85"/>
      <c r="F7" s="85"/>
      <c r="G7" s="85"/>
      <c r="H7" s="85"/>
      <c r="I7" s="85"/>
      <c r="J7" s="86"/>
    </row>
    <row r="8" spans="1:10" ht="15.75" customHeight="1">
      <c r="A8" s="87"/>
      <c r="B8" s="39" t="s">
        <v>9</v>
      </c>
      <c r="C8" s="39" t="s">
        <v>10</v>
      </c>
      <c r="D8" s="39" t="s">
        <v>11</v>
      </c>
      <c r="E8" s="88"/>
      <c r="F8" s="39" t="s">
        <v>12</v>
      </c>
      <c r="G8" s="39" t="s">
        <v>13</v>
      </c>
      <c r="H8" s="39"/>
      <c r="I8" s="39" t="s">
        <v>14</v>
      </c>
      <c r="J8" s="40" t="s">
        <v>15</v>
      </c>
    </row>
    <row r="9" spans="1:10" ht="15.75" customHeight="1">
      <c r="A9" s="193" t="s">
        <v>81</v>
      </c>
      <c r="B9" s="195" t="s">
        <v>83</v>
      </c>
      <c r="C9" s="203"/>
      <c r="D9" s="206"/>
      <c r="E9" s="201" t="s">
        <v>82</v>
      </c>
      <c r="F9" s="195" t="s">
        <v>83</v>
      </c>
      <c r="G9" s="203"/>
      <c r="H9" s="201" t="s">
        <v>87</v>
      </c>
      <c r="I9" s="195" t="s">
        <v>83</v>
      </c>
      <c r="J9" s="196"/>
    </row>
    <row r="10" spans="1:10" ht="15.75" customHeight="1">
      <c r="A10" s="194"/>
      <c r="B10" s="197"/>
      <c r="C10" s="204"/>
      <c r="D10" s="207"/>
      <c r="E10" s="202"/>
      <c r="F10" s="197"/>
      <c r="G10" s="204"/>
      <c r="H10" s="202"/>
      <c r="I10" s="197"/>
      <c r="J10" s="198"/>
    </row>
    <row r="11" spans="1:10" ht="15.75" customHeight="1">
      <c r="A11" s="194"/>
      <c r="B11" s="197"/>
      <c r="C11" s="204"/>
      <c r="D11" s="207"/>
      <c r="E11" s="202"/>
      <c r="F11" s="197"/>
      <c r="G11" s="204"/>
      <c r="H11" s="202"/>
      <c r="I11" s="197"/>
      <c r="J11" s="198"/>
    </row>
    <row r="12" spans="1:10" ht="15.75" customHeight="1">
      <c r="A12" s="194"/>
      <c r="B12" s="197"/>
      <c r="C12" s="204"/>
      <c r="D12" s="207"/>
      <c r="E12" s="202"/>
      <c r="F12" s="199"/>
      <c r="G12" s="205"/>
      <c r="H12" s="202"/>
      <c r="I12" s="199"/>
      <c r="J12" s="200"/>
    </row>
    <row r="13" spans="1:10" ht="15.75" customHeight="1">
      <c r="A13" s="194"/>
      <c r="B13" s="19" t="s">
        <v>84</v>
      </c>
      <c r="C13" s="20" t="s">
        <v>85</v>
      </c>
      <c r="D13" s="20" t="s">
        <v>86</v>
      </c>
      <c r="E13" s="202"/>
      <c r="F13" s="19" t="s">
        <v>84</v>
      </c>
      <c r="G13" s="20" t="s">
        <v>85</v>
      </c>
      <c r="H13" s="202"/>
      <c r="I13" s="19" t="s">
        <v>84</v>
      </c>
      <c r="J13" s="220" t="s">
        <v>85</v>
      </c>
    </row>
    <row r="14" spans="1:10" ht="15.75" customHeight="1">
      <c r="A14" s="221"/>
      <c r="B14" s="222"/>
      <c r="C14" s="222"/>
      <c r="D14" s="222"/>
      <c r="E14" s="20">
        <v>1870</v>
      </c>
      <c r="F14" s="223">
        <v>28.79881</v>
      </c>
      <c r="G14" s="224">
        <v>33.4888</v>
      </c>
      <c r="H14" s="20">
        <v>1900</v>
      </c>
      <c r="I14" s="223">
        <v>28.78351</v>
      </c>
      <c r="J14" s="225">
        <v>33.47219</v>
      </c>
    </row>
    <row r="15" spans="1:10" ht="15.75" customHeight="1">
      <c r="A15" s="89">
        <v>1901</v>
      </c>
      <c r="B15" s="25">
        <v>29.37</v>
      </c>
      <c r="C15" s="25">
        <v>34.06</v>
      </c>
      <c r="D15" s="24">
        <f aca="true" t="shared" si="0" ref="D15:D46">C15-B15</f>
        <v>4.690000000000001</v>
      </c>
      <c r="E15" s="21">
        <f aca="true" t="shared" si="1" ref="E15:E46">A15-30</f>
        <v>1871</v>
      </c>
      <c r="F15" s="23">
        <v>28.7583</v>
      </c>
      <c r="G15" s="24">
        <v>33.4483</v>
      </c>
      <c r="H15" s="21">
        <v>1901</v>
      </c>
      <c r="I15" s="23">
        <v>28.77986</v>
      </c>
      <c r="J15" s="90">
        <v>33.46957</v>
      </c>
    </row>
    <row r="16" spans="1:10" ht="15.75" customHeight="1">
      <c r="A16" s="89">
        <v>1902</v>
      </c>
      <c r="B16" s="25">
        <v>29.33</v>
      </c>
      <c r="C16" s="25">
        <v>34</v>
      </c>
      <c r="D16" s="24">
        <f t="shared" si="0"/>
        <v>4.670000000000002</v>
      </c>
      <c r="E16" s="21">
        <f t="shared" si="1"/>
        <v>1872</v>
      </c>
      <c r="F16" s="23">
        <v>28.71582</v>
      </c>
      <c r="G16" s="24">
        <v>33.38582</v>
      </c>
      <c r="H16" s="21">
        <v>1902</v>
      </c>
      <c r="I16" s="23">
        <v>28.77641</v>
      </c>
      <c r="J16" s="90">
        <v>33.46698</v>
      </c>
    </row>
    <row r="17" spans="1:10" ht="15.75" customHeight="1">
      <c r="A17" s="89">
        <v>1903</v>
      </c>
      <c r="B17" s="25">
        <v>29.36</v>
      </c>
      <c r="C17" s="25">
        <v>33.99</v>
      </c>
      <c r="D17" s="24">
        <f t="shared" si="0"/>
        <v>4.630000000000003</v>
      </c>
      <c r="E17" s="21">
        <f t="shared" si="1"/>
        <v>1873</v>
      </c>
      <c r="F17" s="23">
        <v>28.66883</v>
      </c>
      <c r="G17" s="24">
        <v>33.29883</v>
      </c>
      <c r="H17" s="21">
        <v>1903</v>
      </c>
      <c r="I17" s="23">
        <v>28.77323</v>
      </c>
      <c r="J17" s="90">
        <v>33.46443</v>
      </c>
    </row>
    <row r="18" spans="1:10" ht="15.75" customHeight="1">
      <c r="A18" s="89">
        <v>1904</v>
      </c>
      <c r="B18" s="25">
        <v>29.33</v>
      </c>
      <c r="C18" s="25">
        <v>33.82</v>
      </c>
      <c r="D18" s="24">
        <f t="shared" si="0"/>
        <v>4.490000000000002</v>
      </c>
      <c r="E18" s="21">
        <f t="shared" si="1"/>
        <v>1874</v>
      </c>
      <c r="F18" s="23">
        <v>28.62921</v>
      </c>
      <c r="G18" s="24">
        <v>33.11921</v>
      </c>
      <c r="H18" s="21">
        <v>1904</v>
      </c>
      <c r="I18" s="23">
        <v>28.76951</v>
      </c>
      <c r="J18" s="90">
        <v>33.4618</v>
      </c>
    </row>
    <row r="19" spans="1:10" ht="15.75" customHeight="1">
      <c r="A19" s="89">
        <v>1905</v>
      </c>
      <c r="B19" s="25">
        <v>29.25</v>
      </c>
      <c r="C19" s="25">
        <v>33.8</v>
      </c>
      <c r="D19" s="24">
        <f t="shared" si="0"/>
        <v>4.549999999999997</v>
      </c>
      <c r="E19" s="21">
        <f t="shared" si="1"/>
        <v>1875</v>
      </c>
      <c r="F19" s="23">
        <v>28.57835</v>
      </c>
      <c r="G19" s="24">
        <v>33.12835</v>
      </c>
      <c r="H19" s="21">
        <v>1905</v>
      </c>
      <c r="I19" s="23">
        <v>28.76676</v>
      </c>
      <c r="J19" s="90">
        <v>33.45943</v>
      </c>
    </row>
    <row r="20" spans="1:10" ht="15.75" customHeight="1">
      <c r="A20" s="89">
        <v>1906</v>
      </c>
      <c r="B20" s="25">
        <v>29.22</v>
      </c>
      <c r="C20" s="25">
        <v>33.71</v>
      </c>
      <c r="D20" s="24">
        <f t="shared" si="0"/>
        <v>4.490000000000002</v>
      </c>
      <c r="E20" s="21">
        <f t="shared" si="1"/>
        <v>1876</v>
      </c>
      <c r="F20" s="23">
        <v>28.53587</v>
      </c>
      <c r="G20" s="24">
        <v>33.02587</v>
      </c>
      <c r="H20" s="21">
        <v>1906</v>
      </c>
      <c r="I20" s="23">
        <v>28.76286</v>
      </c>
      <c r="J20" s="90">
        <v>33.45674</v>
      </c>
    </row>
    <row r="21" spans="1:10" ht="15.75" customHeight="1">
      <c r="A21" s="89">
        <v>1907</v>
      </c>
      <c r="B21" s="25">
        <v>28.97</v>
      </c>
      <c r="C21" s="25">
        <v>33.82</v>
      </c>
      <c r="D21" s="24">
        <f t="shared" si="0"/>
        <v>4.850000000000001</v>
      </c>
      <c r="E21" s="21">
        <f t="shared" si="1"/>
        <v>1877</v>
      </c>
      <c r="F21" s="23">
        <v>28.4959</v>
      </c>
      <c r="G21" s="24">
        <v>33.3459</v>
      </c>
      <c r="H21" s="21">
        <v>1907</v>
      </c>
      <c r="I21" s="23">
        <v>28.7601</v>
      </c>
      <c r="J21" s="90">
        <v>33.455</v>
      </c>
    </row>
    <row r="22" spans="1:10" ht="15.75" customHeight="1">
      <c r="A22" s="89">
        <v>1908</v>
      </c>
      <c r="B22" s="25">
        <v>28.92</v>
      </c>
      <c r="C22" s="25">
        <v>33.77</v>
      </c>
      <c r="D22" s="24">
        <f t="shared" si="0"/>
        <v>4.850000000000001</v>
      </c>
      <c r="E22" s="21">
        <f t="shared" si="1"/>
        <v>1878</v>
      </c>
      <c r="F22" s="23">
        <v>28.45665</v>
      </c>
      <c r="G22" s="24">
        <v>33.30664</v>
      </c>
      <c r="H22" s="21">
        <v>1908</v>
      </c>
      <c r="I22" s="23">
        <v>28.75633</v>
      </c>
      <c r="J22" s="90">
        <v>33.45023</v>
      </c>
    </row>
    <row r="23" spans="1:10" ht="15.75" customHeight="1">
      <c r="A23" s="89">
        <v>1909</v>
      </c>
      <c r="B23" s="25">
        <v>28.88</v>
      </c>
      <c r="C23" s="25">
        <v>33.71</v>
      </c>
      <c r="D23" s="24">
        <f t="shared" si="0"/>
        <v>4.830000000000002</v>
      </c>
      <c r="E23" s="21">
        <f t="shared" si="1"/>
        <v>1879</v>
      </c>
      <c r="F23" s="23">
        <v>28.42842</v>
      </c>
      <c r="G23" s="24">
        <v>33.25842</v>
      </c>
      <c r="H23" s="21">
        <v>1909</v>
      </c>
      <c r="I23" s="23">
        <v>28.75667</v>
      </c>
      <c r="J23" s="90">
        <v>33.44853</v>
      </c>
    </row>
    <row r="24" spans="1:10" ht="15.75" customHeight="1">
      <c r="A24" s="226">
        <v>1910</v>
      </c>
      <c r="B24" s="227">
        <v>28.87</v>
      </c>
      <c r="C24" s="227">
        <v>33.69</v>
      </c>
      <c r="D24" s="228">
        <f t="shared" si="0"/>
        <v>4.819999999999997</v>
      </c>
      <c r="E24" s="229">
        <f t="shared" si="1"/>
        <v>1880</v>
      </c>
      <c r="F24" s="230">
        <v>28.40323</v>
      </c>
      <c r="G24" s="228">
        <v>33.22323</v>
      </c>
      <c r="H24" s="229">
        <v>1910</v>
      </c>
      <c r="I24" s="230">
        <v>28.75316</v>
      </c>
      <c r="J24" s="231">
        <v>33.4434</v>
      </c>
    </row>
    <row r="25" spans="1:10" ht="15.75" customHeight="1">
      <c r="A25" s="89">
        <v>1911</v>
      </c>
      <c r="B25" s="25">
        <v>28.81</v>
      </c>
      <c r="C25" s="25">
        <v>33.62</v>
      </c>
      <c r="D25" s="24">
        <f t="shared" si="0"/>
        <v>4.809999999999999</v>
      </c>
      <c r="E25" s="21">
        <f t="shared" si="1"/>
        <v>1881</v>
      </c>
      <c r="F25" s="23">
        <v>28.37435</v>
      </c>
      <c r="G25" s="24">
        <v>33.18435</v>
      </c>
      <c r="H25" s="21">
        <v>1911</v>
      </c>
      <c r="I25" s="23">
        <v>28.75341</v>
      </c>
      <c r="J25" s="90">
        <v>33.43775</v>
      </c>
    </row>
    <row r="26" spans="1:10" ht="15.75" customHeight="1">
      <c r="A26" s="89">
        <v>1912</v>
      </c>
      <c r="B26" s="25">
        <v>28.74</v>
      </c>
      <c r="C26" s="25">
        <v>33.55</v>
      </c>
      <c r="D26" s="24">
        <f t="shared" si="0"/>
        <v>4.809999999999999</v>
      </c>
      <c r="E26" s="21">
        <f t="shared" si="1"/>
        <v>1882</v>
      </c>
      <c r="F26" s="23">
        <v>28.35337</v>
      </c>
      <c r="G26" s="24">
        <v>33.16338</v>
      </c>
      <c r="H26" s="21">
        <v>1912</v>
      </c>
      <c r="I26" s="23">
        <v>28.75178</v>
      </c>
      <c r="J26" s="90">
        <v>33.43099</v>
      </c>
    </row>
    <row r="27" spans="1:10" ht="15.75" customHeight="1">
      <c r="A27" s="89">
        <v>1913</v>
      </c>
      <c r="B27" s="25">
        <v>28.72</v>
      </c>
      <c r="C27" s="25">
        <v>33.47</v>
      </c>
      <c r="D27" s="24">
        <f t="shared" si="0"/>
        <v>4.75</v>
      </c>
      <c r="E27" s="21">
        <f t="shared" si="1"/>
        <v>1883</v>
      </c>
      <c r="F27" s="23">
        <v>28.33277</v>
      </c>
      <c r="G27" s="24">
        <v>33.08277</v>
      </c>
      <c r="H27" s="21">
        <v>1913</v>
      </c>
      <c r="I27" s="23">
        <v>28.75307</v>
      </c>
      <c r="J27" s="90">
        <v>33.42748</v>
      </c>
    </row>
    <row r="28" spans="1:10" ht="15.75" customHeight="1">
      <c r="A28" s="89">
        <v>1914</v>
      </c>
      <c r="B28" s="25">
        <v>28.75</v>
      </c>
      <c r="C28" s="25">
        <v>33.53</v>
      </c>
      <c r="D28" s="24">
        <f t="shared" si="0"/>
        <v>4.780000000000001</v>
      </c>
      <c r="E28" s="21">
        <f t="shared" si="1"/>
        <v>1884</v>
      </c>
      <c r="F28" s="23">
        <v>28.31294</v>
      </c>
      <c r="G28" s="24">
        <v>33.09294</v>
      </c>
      <c r="H28" s="21">
        <v>1914</v>
      </c>
      <c r="I28" s="23">
        <v>28.75665</v>
      </c>
      <c r="J28" s="90">
        <v>33.26465</v>
      </c>
    </row>
    <row r="29" spans="1:10" ht="15.75" customHeight="1">
      <c r="A29" s="89">
        <v>1915</v>
      </c>
      <c r="B29" s="25">
        <v>29.48</v>
      </c>
      <c r="C29" s="25">
        <v>34.38</v>
      </c>
      <c r="D29" s="24">
        <f t="shared" si="0"/>
        <v>4.900000000000002</v>
      </c>
      <c r="E29" s="21">
        <f t="shared" si="1"/>
        <v>1885</v>
      </c>
      <c r="F29" s="23">
        <v>28.30408</v>
      </c>
      <c r="G29" s="24">
        <v>33.2</v>
      </c>
      <c r="H29" s="21">
        <v>1915</v>
      </c>
      <c r="I29" s="23">
        <v>28.75725</v>
      </c>
      <c r="J29" s="90">
        <v>33.25696</v>
      </c>
    </row>
    <row r="30" spans="1:10" ht="15.75" customHeight="1">
      <c r="A30" s="89">
        <v>1916</v>
      </c>
      <c r="B30" s="25">
        <v>30.03</v>
      </c>
      <c r="C30" s="25">
        <v>34.86</v>
      </c>
      <c r="D30" s="24">
        <f t="shared" si="0"/>
        <v>4.829999999999998</v>
      </c>
      <c r="E30" s="21">
        <f t="shared" si="1"/>
        <v>1886</v>
      </c>
      <c r="F30" s="23">
        <v>28.31575</v>
      </c>
      <c r="G30" s="24">
        <v>33.14</v>
      </c>
      <c r="H30" s="21">
        <v>1916</v>
      </c>
      <c r="I30" s="23">
        <v>28.75967</v>
      </c>
      <c r="J30" s="90">
        <v>33.28859</v>
      </c>
    </row>
    <row r="31" spans="1:10" ht="15.75" customHeight="1">
      <c r="A31" s="89">
        <v>1917</v>
      </c>
      <c r="B31" s="25">
        <v>30.01</v>
      </c>
      <c r="C31" s="25">
        <v>34.71</v>
      </c>
      <c r="D31" s="24">
        <f t="shared" si="0"/>
        <v>4.699999999999999</v>
      </c>
      <c r="E31" s="21">
        <f t="shared" si="1"/>
        <v>1887</v>
      </c>
      <c r="F31" s="23">
        <v>28.36426</v>
      </c>
      <c r="G31" s="24">
        <v>33.06</v>
      </c>
      <c r="H31" s="21">
        <v>1917</v>
      </c>
      <c r="I31" s="23">
        <v>28.76236</v>
      </c>
      <c r="J31" s="90">
        <v>33.32921</v>
      </c>
    </row>
    <row r="32" spans="1:10" ht="15.75" customHeight="1">
      <c r="A32" s="89">
        <v>1918</v>
      </c>
      <c r="B32" s="25">
        <v>30.18</v>
      </c>
      <c r="C32" s="25">
        <v>34.75</v>
      </c>
      <c r="D32" s="24">
        <f t="shared" si="0"/>
        <v>4.57</v>
      </c>
      <c r="E32" s="21">
        <f t="shared" si="1"/>
        <v>1888</v>
      </c>
      <c r="F32" s="23">
        <v>28.44564</v>
      </c>
      <c r="G32" s="24">
        <v>33.01</v>
      </c>
      <c r="H32" s="21">
        <v>1918</v>
      </c>
      <c r="I32" s="23">
        <v>28.73762</v>
      </c>
      <c r="J32" s="90">
        <v>33.28813</v>
      </c>
    </row>
    <row r="33" spans="1:10" ht="15.75" customHeight="1">
      <c r="A33" s="232">
        <v>1919</v>
      </c>
      <c r="B33" s="233">
        <v>30.13</v>
      </c>
      <c r="C33" s="233">
        <v>34.6</v>
      </c>
      <c r="D33" s="234">
        <f t="shared" si="0"/>
        <v>4.470000000000002</v>
      </c>
      <c r="E33" s="235">
        <f t="shared" si="1"/>
        <v>1889</v>
      </c>
      <c r="F33" s="236">
        <v>28.54534</v>
      </c>
      <c r="G33" s="234">
        <v>33.01</v>
      </c>
      <c r="H33" s="235">
        <v>1919</v>
      </c>
      <c r="I33" s="236">
        <v>28.75305</v>
      </c>
      <c r="J33" s="237">
        <v>33.38353</v>
      </c>
    </row>
    <row r="34" spans="1:10" ht="15.75" customHeight="1">
      <c r="A34" s="89">
        <v>1920</v>
      </c>
      <c r="B34" s="25">
        <v>29.27</v>
      </c>
      <c r="C34" s="25">
        <v>33.33</v>
      </c>
      <c r="D34" s="24">
        <f t="shared" si="0"/>
        <v>4.059999999999999</v>
      </c>
      <c r="E34" s="21">
        <f t="shared" si="1"/>
        <v>1890</v>
      </c>
      <c r="F34" s="23">
        <v>28.66465</v>
      </c>
      <c r="G34" s="24">
        <v>32.73</v>
      </c>
      <c r="H34" s="21">
        <v>1920</v>
      </c>
      <c r="I34" s="23">
        <v>28.75332</v>
      </c>
      <c r="J34" s="90">
        <v>33.40738</v>
      </c>
    </row>
    <row r="35" spans="1:10" ht="15.75" customHeight="1">
      <c r="A35" s="89">
        <v>1921</v>
      </c>
      <c r="B35" s="25">
        <v>28.71</v>
      </c>
      <c r="C35" s="25">
        <v>32.78</v>
      </c>
      <c r="D35" s="24">
        <f t="shared" si="0"/>
        <v>4.07</v>
      </c>
      <c r="E35" s="21">
        <f t="shared" si="1"/>
        <v>1891</v>
      </c>
      <c r="F35" s="23">
        <v>28.78959</v>
      </c>
      <c r="G35" s="24">
        <v>32.86</v>
      </c>
      <c r="H35" s="21">
        <v>1921</v>
      </c>
      <c r="I35" s="23">
        <v>28.75159</v>
      </c>
      <c r="J35" s="90">
        <v>33.40301</v>
      </c>
    </row>
    <row r="36" spans="1:10" ht="15.75" customHeight="1">
      <c r="A36" s="89">
        <v>1922</v>
      </c>
      <c r="B36" s="25">
        <v>28.71</v>
      </c>
      <c r="C36" s="25">
        <v>32.78</v>
      </c>
      <c r="D36" s="24">
        <f t="shared" si="0"/>
        <v>4.07</v>
      </c>
      <c r="E36" s="21">
        <f t="shared" si="1"/>
        <v>1892</v>
      </c>
      <c r="F36" s="23">
        <v>28.91682</v>
      </c>
      <c r="G36" s="24">
        <v>32.99</v>
      </c>
      <c r="H36" s="21">
        <v>1922</v>
      </c>
      <c r="I36" s="23">
        <v>28.74953</v>
      </c>
      <c r="J36" s="90">
        <v>33.39912</v>
      </c>
    </row>
    <row r="37" spans="1:10" ht="15.75" customHeight="1">
      <c r="A37" s="89">
        <v>1923</v>
      </c>
      <c r="B37" s="25">
        <v>28.72</v>
      </c>
      <c r="C37" s="25">
        <v>32.83</v>
      </c>
      <c r="D37" s="24">
        <f t="shared" si="0"/>
        <v>4.109999999999999</v>
      </c>
      <c r="E37" s="21">
        <f t="shared" si="1"/>
        <v>1893</v>
      </c>
      <c r="F37" s="23">
        <v>29.01642</v>
      </c>
      <c r="G37" s="24">
        <v>33.13</v>
      </c>
      <c r="H37" s="21">
        <v>1923</v>
      </c>
      <c r="I37" s="23">
        <v>28.74355</v>
      </c>
      <c r="J37" s="90">
        <v>33.38717</v>
      </c>
    </row>
    <row r="38" spans="1:10" ht="15.75" customHeight="1">
      <c r="A38" s="89">
        <v>1924</v>
      </c>
      <c r="B38" s="25">
        <v>28.67</v>
      </c>
      <c r="C38" s="25">
        <v>32.87</v>
      </c>
      <c r="D38" s="24">
        <f t="shared" si="0"/>
        <v>4.199999999999996</v>
      </c>
      <c r="E38" s="21">
        <f t="shared" si="1"/>
        <v>1894</v>
      </c>
      <c r="F38" s="23">
        <v>29.07295</v>
      </c>
      <c r="G38" s="24">
        <v>33.27</v>
      </c>
      <c r="H38" s="21">
        <v>1924</v>
      </c>
      <c r="I38" s="23">
        <v>28.73964</v>
      </c>
      <c r="J38" s="90">
        <v>33.37866</v>
      </c>
    </row>
    <row r="39" spans="1:10" ht="15.75" customHeight="1">
      <c r="A39" s="89">
        <v>1925</v>
      </c>
      <c r="B39" s="25">
        <v>28.59</v>
      </c>
      <c r="C39" s="25">
        <v>32.86</v>
      </c>
      <c r="D39" s="24">
        <f t="shared" si="0"/>
        <v>4.27</v>
      </c>
      <c r="E39" s="21">
        <f t="shared" si="1"/>
        <v>1895</v>
      </c>
      <c r="F39" s="23">
        <v>29.04844</v>
      </c>
      <c r="G39" s="24">
        <v>33.32</v>
      </c>
      <c r="H39" s="21">
        <v>1925</v>
      </c>
      <c r="I39" s="23">
        <v>28.73543</v>
      </c>
      <c r="J39" s="90">
        <v>33.36961</v>
      </c>
    </row>
    <row r="40" spans="1:10" ht="15.75" customHeight="1">
      <c r="A40" s="89">
        <v>1926</v>
      </c>
      <c r="B40" s="25">
        <v>28.52</v>
      </c>
      <c r="C40" s="25">
        <v>32.79</v>
      </c>
      <c r="D40" s="24">
        <f t="shared" si="0"/>
        <v>4.27</v>
      </c>
      <c r="E40" s="21">
        <f t="shared" si="1"/>
        <v>1896</v>
      </c>
      <c r="F40" s="23">
        <v>28.947</v>
      </c>
      <c r="G40" s="24">
        <v>33.22</v>
      </c>
      <c r="H40" s="21">
        <v>1926</v>
      </c>
      <c r="I40" s="23">
        <v>28.72972</v>
      </c>
      <c r="J40" s="90">
        <v>33.36048</v>
      </c>
    </row>
    <row r="41" spans="1:10" ht="15.75" customHeight="1">
      <c r="A41" s="89">
        <v>1927</v>
      </c>
      <c r="B41" s="25">
        <v>28.45</v>
      </c>
      <c r="C41" s="25">
        <v>32.73</v>
      </c>
      <c r="D41" s="24">
        <f t="shared" si="0"/>
        <v>4.279999999999998</v>
      </c>
      <c r="E41" s="21">
        <f t="shared" si="1"/>
        <v>1897</v>
      </c>
      <c r="F41" s="23">
        <v>28.79123</v>
      </c>
      <c r="G41" s="24">
        <v>33.07</v>
      </c>
      <c r="H41" s="21">
        <v>1927</v>
      </c>
      <c r="I41" s="23">
        <v>28.72869</v>
      </c>
      <c r="J41" s="90">
        <v>33.35575</v>
      </c>
    </row>
    <row r="42" spans="1:10" ht="15.75" customHeight="1">
      <c r="A42" s="89">
        <v>1928</v>
      </c>
      <c r="B42" s="25">
        <v>28.46</v>
      </c>
      <c r="C42" s="25">
        <v>32.77</v>
      </c>
      <c r="D42" s="24">
        <f t="shared" si="0"/>
        <v>4.310000000000002</v>
      </c>
      <c r="E42" s="21">
        <f t="shared" si="1"/>
        <v>1898</v>
      </c>
      <c r="F42" s="23">
        <v>28.60852</v>
      </c>
      <c r="G42" s="24">
        <v>32.92</v>
      </c>
      <c r="H42" s="21">
        <v>1928</v>
      </c>
      <c r="I42" s="23">
        <v>28.72497</v>
      </c>
      <c r="J42" s="90">
        <v>33.34691</v>
      </c>
    </row>
    <row r="43" spans="1:10" ht="15.75" customHeight="1">
      <c r="A43" s="89">
        <v>1929</v>
      </c>
      <c r="B43" s="25">
        <v>28.35</v>
      </c>
      <c r="C43" s="25">
        <v>32.62</v>
      </c>
      <c r="D43" s="24">
        <f t="shared" si="0"/>
        <v>4.269999999999996</v>
      </c>
      <c r="E43" s="21">
        <f t="shared" si="1"/>
        <v>1899</v>
      </c>
      <c r="F43" s="23">
        <v>28.43759</v>
      </c>
      <c r="G43" s="24">
        <v>32.71</v>
      </c>
      <c r="H43" s="21">
        <v>1929</v>
      </c>
      <c r="I43" s="23">
        <v>28.72496</v>
      </c>
      <c r="J43" s="90">
        <v>33.34172</v>
      </c>
    </row>
    <row r="44" spans="1:10" ht="15.75" customHeight="1">
      <c r="A44" s="226">
        <v>1930</v>
      </c>
      <c r="B44" s="227">
        <v>28.26</v>
      </c>
      <c r="C44" s="227">
        <v>32.55</v>
      </c>
      <c r="D44" s="228">
        <f t="shared" si="0"/>
        <v>4.289999999999996</v>
      </c>
      <c r="E44" s="229">
        <f t="shared" si="1"/>
        <v>1900</v>
      </c>
      <c r="F44" s="230">
        <v>28.33981</v>
      </c>
      <c r="G44" s="228">
        <v>32.63</v>
      </c>
      <c r="H44" s="229">
        <v>1930</v>
      </c>
      <c r="I44" s="230">
        <v>28.71677</v>
      </c>
      <c r="J44" s="231">
        <v>33.32533</v>
      </c>
    </row>
    <row r="45" spans="1:10" ht="15.75" customHeight="1">
      <c r="A45" s="89">
        <v>1931</v>
      </c>
      <c r="B45" s="25">
        <v>28.16</v>
      </c>
      <c r="C45" s="25">
        <v>32.44</v>
      </c>
      <c r="D45" s="24">
        <f t="shared" si="0"/>
        <v>4.279999999999998</v>
      </c>
      <c r="E45" s="21">
        <f t="shared" si="1"/>
        <v>1901</v>
      </c>
      <c r="F45" s="23">
        <v>28.2732</v>
      </c>
      <c r="G45" s="24">
        <v>32.55</v>
      </c>
      <c r="H45" s="21">
        <v>1931</v>
      </c>
      <c r="I45" s="23">
        <v>28.71925</v>
      </c>
      <c r="J45" s="90">
        <v>33.3256</v>
      </c>
    </row>
    <row r="46" spans="1:10" ht="15.75" customHeight="1">
      <c r="A46" s="89">
        <v>1932</v>
      </c>
      <c r="B46" s="25">
        <v>28.2</v>
      </c>
      <c r="C46" s="25">
        <v>32.46</v>
      </c>
      <c r="D46" s="24">
        <f t="shared" si="0"/>
        <v>4.260000000000002</v>
      </c>
      <c r="E46" s="21">
        <f t="shared" si="1"/>
        <v>1902</v>
      </c>
      <c r="F46" s="23">
        <v>28.25308</v>
      </c>
      <c r="G46" s="24">
        <v>32.51</v>
      </c>
      <c r="H46" s="21">
        <v>1932</v>
      </c>
      <c r="I46" s="23">
        <v>28.71627</v>
      </c>
      <c r="J46" s="90">
        <v>33.31552</v>
      </c>
    </row>
    <row r="47" spans="1:10" ht="15.75" customHeight="1">
      <c r="A47" s="89">
        <v>1933</v>
      </c>
      <c r="B47" s="25">
        <v>28.11</v>
      </c>
      <c r="C47" s="25">
        <v>32.37</v>
      </c>
      <c r="D47" s="24">
        <f aca="true" t="shared" si="2" ref="D47:D78">C47-B47</f>
        <v>4.259999999999998</v>
      </c>
      <c r="E47" s="21">
        <f aca="true" t="shared" si="3" ref="E47:E78">A47-30</f>
        <v>1903</v>
      </c>
      <c r="F47" s="23">
        <v>28.25858</v>
      </c>
      <c r="G47" s="24">
        <v>32.52</v>
      </c>
      <c r="H47" s="21">
        <v>1933</v>
      </c>
      <c r="I47" s="23">
        <v>28.71453</v>
      </c>
      <c r="J47" s="90">
        <v>33.30746</v>
      </c>
    </row>
    <row r="48" spans="1:10" ht="15.75" customHeight="1">
      <c r="A48" s="89">
        <v>1934</v>
      </c>
      <c r="B48" s="25">
        <v>28.03</v>
      </c>
      <c r="C48" s="25">
        <v>32.27</v>
      </c>
      <c r="D48" s="24">
        <f t="shared" si="2"/>
        <v>4.240000000000002</v>
      </c>
      <c r="E48" s="21">
        <f t="shared" si="3"/>
        <v>1904</v>
      </c>
      <c r="F48" s="23">
        <v>28.29481</v>
      </c>
      <c r="G48" s="24">
        <v>32.54</v>
      </c>
      <c r="H48" s="21">
        <v>1934</v>
      </c>
      <c r="I48" s="23">
        <v>28.71066</v>
      </c>
      <c r="J48" s="90">
        <v>33.28979</v>
      </c>
    </row>
    <row r="49" spans="1:10" ht="15.75" customHeight="1">
      <c r="A49" s="89">
        <v>1935</v>
      </c>
      <c r="B49" s="25">
        <v>27.92</v>
      </c>
      <c r="C49" s="25">
        <v>32.19</v>
      </c>
      <c r="D49" s="24">
        <f t="shared" si="2"/>
        <v>4.269999999999996</v>
      </c>
      <c r="E49" s="21">
        <f t="shared" si="3"/>
        <v>1905</v>
      </c>
      <c r="F49" s="23">
        <v>28.35253</v>
      </c>
      <c r="G49" s="24">
        <v>32.62</v>
      </c>
      <c r="H49" s="21">
        <v>1935</v>
      </c>
      <c r="I49" s="23">
        <v>28.70812</v>
      </c>
      <c r="J49" s="90">
        <v>33.27878</v>
      </c>
    </row>
    <row r="50" spans="1:10" ht="15.75" customHeight="1">
      <c r="A50" s="89">
        <v>1936</v>
      </c>
      <c r="B50" s="25">
        <v>27.9</v>
      </c>
      <c r="C50" s="25">
        <v>32.2</v>
      </c>
      <c r="D50" s="24">
        <f t="shared" si="2"/>
        <v>4.300000000000004</v>
      </c>
      <c r="E50" s="21">
        <f t="shared" si="3"/>
        <v>1906</v>
      </c>
      <c r="F50" s="23">
        <v>28.40708</v>
      </c>
      <c r="G50" s="24">
        <v>32.71</v>
      </c>
      <c r="H50" s="21">
        <v>1936</v>
      </c>
      <c r="I50" s="23">
        <v>28.70643</v>
      </c>
      <c r="J50" s="90">
        <v>33.27053</v>
      </c>
    </row>
    <row r="51" spans="1:10" ht="15.75" customHeight="1">
      <c r="A51" s="89">
        <v>1937</v>
      </c>
      <c r="B51" s="25">
        <v>27.9</v>
      </c>
      <c r="C51" s="25">
        <v>32.16</v>
      </c>
      <c r="D51" s="24">
        <f t="shared" si="2"/>
        <v>4.259999999999998</v>
      </c>
      <c r="E51" s="21">
        <f t="shared" si="3"/>
        <v>1907</v>
      </c>
      <c r="F51" s="23">
        <v>28.45863</v>
      </c>
      <c r="G51" s="24">
        <v>32.72</v>
      </c>
      <c r="H51" s="21">
        <v>1937</v>
      </c>
      <c r="I51" s="23">
        <v>28.70158</v>
      </c>
      <c r="J51" s="90">
        <v>33.25619</v>
      </c>
    </row>
    <row r="52" spans="1:10" ht="15.75" customHeight="1">
      <c r="A52" s="89">
        <v>1938</v>
      </c>
      <c r="B52" s="25">
        <v>27.88</v>
      </c>
      <c r="C52" s="25">
        <v>32.09</v>
      </c>
      <c r="D52" s="24">
        <f t="shared" si="2"/>
        <v>4.210000000000004</v>
      </c>
      <c r="E52" s="21">
        <f t="shared" si="3"/>
        <v>1908</v>
      </c>
      <c r="F52" s="23">
        <v>28.5058</v>
      </c>
      <c r="G52" s="24">
        <v>32.72</v>
      </c>
      <c r="H52" s="21">
        <v>1938</v>
      </c>
      <c r="I52" s="23">
        <v>28.69948</v>
      </c>
      <c r="J52" s="90">
        <v>33.24425</v>
      </c>
    </row>
    <row r="53" spans="1:10" ht="15.75" customHeight="1">
      <c r="A53" s="232">
        <v>1939</v>
      </c>
      <c r="B53" s="233">
        <v>27.88</v>
      </c>
      <c r="C53" s="233">
        <v>32.08</v>
      </c>
      <c r="D53" s="234">
        <f t="shared" si="2"/>
        <v>4.199999999999999</v>
      </c>
      <c r="E53" s="235">
        <f t="shared" si="3"/>
        <v>1909</v>
      </c>
      <c r="F53" s="236">
        <v>28.60916</v>
      </c>
      <c r="G53" s="234">
        <v>32.81</v>
      </c>
      <c r="H53" s="235">
        <v>1939</v>
      </c>
      <c r="I53" s="236">
        <v>28.69795</v>
      </c>
      <c r="J53" s="237">
        <v>33.24339</v>
      </c>
    </row>
    <row r="54" spans="1:10" ht="15.75" customHeight="1">
      <c r="A54" s="89">
        <v>1940</v>
      </c>
      <c r="B54" s="25">
        <v>28.42</v>
      </c>
      <c r="C54" s="25">
        <v>32.51</v>
      </c>
      <c r="D54" s="24">
        <f t="shared" si="2"/>
        <v>4.089999999999996</v>
      </c>
      <c r="E54" s="21">
        <f t="shared" si="3"/>
        <v>1910</v>
      </c>
      <c r="F54" s="23">
        <v>28.66649</v>
      </c>
      <c r="G54" s="24">
        <v>32.76</v>
      </c>
      <c r="H54" s="21">
        <v>1940</v>
      </c>
      <c r="I54" s="23">
        <v>28.69555</v>
      </c>
      <c r="J54" s="90">
        <v>33.02487</v>
      </c>
    </row>
    <row r="55" spans="1:10" ht="15.75" customHeight="1">
      <c r="A55" s="89">
        <v>1941</v>
      </c>
      <c r="B55" s="25">
        <v>28.66</v>
      </c>
      <c r="C55" s="25">
        <v>32.51</v>
      </c>
      <c r="D55" s="24">
        <f t="shared" si="2"/>
        <v>3.849999999999998</v>
      </c>
      <c r="E55" s="21">
        <f t="shared" si="3"/>
        <v>1911</v>
      </c>
      <c r="F55" s="23">
        <v>28.67435</v>
      </c>
      <c r="G55" s="24">
        <v>32.52</v>
      </c>
      <c r="H55" s="21">
        <v>1941</v>
      </c>
      <c r="I55" s="23">
        <v>28.68506</v>
      </c>
      <c r="J55" s="90">
        <v>33.19511</v>
      </c>
    </row>
    <row r="56" spans="1:10" ht="15.75" customHeight="1">
      <c r="A56" s="89">
        <v>1942</v>
      </c>
      <c r="B56" s="25">
        <v>28.62</v>
      </c>
      <c r="C56" s="25">
        <v>32.21</v>
      </c>
      <c r="D56" s="24">
        <f t="shared" si="2"/>
        <v>3.59</v>
      </c>
      <c r="E56" s="21">
        <f t="shared" si="3"/>
        <v>1912</v>
      </c>
      <c r="F56" s="23">
        <v>28.71669</v>
      </c>
      <c r="G56" s="24">
        <v>32.31</v>
      </c>
      <c r="H56" s="21">
        <v>1942</v>
      </c>
      <c r="I56" s="23">
        <v>28.67888</v>
      </c>
      <c r="J56" s="90">
        <v>33.16251</v>
      </c>
    </row>
    <row r="57" spans="1:10" ht="15.75" customHeight="1">
      <c r="A57" s="89">
        <v>1943</v>
      </c>
      <c r="B57" s="25">
        <v>28.39</v>
      </c>
      <c r="C57" s="25">
        <v>31.67</v>
      </c>
      <c r="D57" s="24">
        <f t="shared" si="2"/>
        <v>3.280000000000001</v>
      </c>
      <c r="E57" s="21">
        <f t="shared" si="3"/>
        <v>1913</v>
      </c>
      <c r="F57" s="23">
        <v>28.73277</v>
      </c>
      <c r="G57" s="24">
        <v>32.01</v>
      </c>
      <c r="H57" s="21">
        <v>1943</v>
      </c>
      <c r="I57" s="23">
        <v>28.65863</v>
      </c>
      <c r="J57" s="90">
        <v>33.02035</v>
      </c>
    </row>
    <row r="58" spans="1:10" ht="15.75" customHeight="1">
      <c r="A58" s="89">
        <v>1944</v>
      </c>
      <c r="B58" s="25">
        <v>28.56</v>
      </c>
      <c r="C58" s="25">
        <v>31.87</v>
      </c>
      <c r="D58" s="24">
        <f t="shared" si="2"/>
        <v>3.3100000000000023</v>
      </c>
      <c r="E58" s="21">
        <f t="shared" si="3"/>
        <v>1914</v>
      </c>
      <c r="F58" s="23">
        <v>28.69118</v>
      </c>
      <c r="G58" s="24">
        <v>32</v>
      </c>
      <c r="H58" s="21">
        <v>1944</v>
      </c>
      <c r="I58" s="23">
        <v>28.64007</v>
      </c>
      <c r="J58" s="90">
        <v>32.89578</v>
      </c>
    </row>
    <row r="59" spans="1:10" ht="15.75" customHeight="1">
      <c r="A59" s="89">
        <v>1945</v>
      </c>
      <c r="B59" s="25">
        <v>28.58</v>
      </c>
      <c r="C59" s="25">
        <v>31.91</v>
      </c>
      <c r="D59" s="24">
        <f t="shared" si="2"/>
        <v>3.330000000000002</v>
      </c>
      <c r="E59" s="21">
        <f t="shared" si="3"/>
        <v>1915</v>
      </c>
      <c r="F59" s="23">
        <v>28.67174</v>
      </c>
      <c r="G59" s="24">
        <v>32</v>
      </c>
      <c r="H59" s="21">
        <v>1945</v>
      </c>
      <c r="I59" s="23">
        <v>28.64706</v>
      </c>
      <c r="J59" s="90">
        <v>33.05793</v>
      </c>
    </row>
    <row r="60" spans="1:10" ht="15.75" customHeight="1">
      <c r="A60" s="89">
        <v>1946</v>
      </c>
      <c r="B60" s="25">
        <v>28.77</v>
      </c>
      <c r="C60" s="25">
        <v>32.07</v>
      </c>
      <c r="D60" s="24">
        <f t="shared" si="2"/>
        <v>3.3000000000000007</v>
      </c>
      <c r="E60" s="21">
        <f t="shared" si="3"/>
        <v>1916</v>
      </c>
      <c r="F60" s="23">
        <v>28.65094</v>
      </c>
      <c r="G60" s="24">
        <v>31.95</v>
      </c>
      <c r="H60" s="21">
        <v>1946</v>
      </c>
      <c r="I60" s="23">
        <v>28.64459</v>
      </c>
      <c r="J60" s="90">
        <v>33.14355</v>
      </c>
    </row>
    <row r="61" spans="1:10" ht="15.75" customHeight="1">
      <c r="A61" s="89">
        <v>1947</v>
      </c>
      <c r="B61" s="25">
        <v>28.37</v>
      </c>
      <c r="C61" s="25">
        <v>31.7</v>
      </c>
      <c r="D61" s="24">
        <f t="shared" si="2"/>
        <v>3.3299999999999983</v>
      </c>
      <c r="E61" s="21">
        <f t="shared" si="3"/>
        <v>1917</v>
      </c>
      <c r="F61" s="23">
        <v>28.59583</v>
      </c>
      <c r="G61" s="24">
        <v>31.93</v>
      </c>
      <c r="H61" s="21">
        <v>1947</v>
      </c>
      <c r="I61" s="23">
        <v>28.63682</v>
      </c>
      <c r="J61" s="90">
        <v>33.12968</v>
      </c>
    </row>
    <row r="62" spans="1:10" ht="15.75" customHeight="1">
      <c r="A62" s="89">
        <v>1948</v>
      </c>
      <c r="B62" s="25">
        <v>28.3</v>
      </c>
      <c r="C62" s="25">
        <v>31.77</v>
      </c>
      <c r="D62" s="24">
        <f t="shared" si="2"/>
        <v>3.469999999999999</v>
      </c>
      <c r="E62" s="21">
        <f t="shared" si="3"/>
        <v>1918</v>
      </c>
      <c r="F62" s="23">
        <v>28.53732</v>
      </c>
      <c r="G62" s="24">
        <v>32.01</v>
      </c>
      <c r="H62" s="21">
        <v>1948</v>
      </c>
      <c r="I62" s="23">
        <v>28.62538</v>
      </c>
      <c r="J62" s="90">
        <v>33.10981</v>
      </c>
    </row>
    <row r="63" spans="1:10" ht="15.75" customHeight="1">
      <c r="A63" s="89">
        <v>1949</v>
      </c>
      <c r="B63" s="25">
        <v>28.21</v>
      </c>
      <c r="C63" s="25">
        <v>31.73</v>
      </c>
      <c r="D63" s="24">
        <f t="shared" si="2"/>
        <v>3.5199999999999996</v>
      </c>
      <c r="E63" s="21">
        <f t="shared" si="3"/>
        <v>1919</v>
      </c>
      <c r="F63" s="23">
        <v>28.52643</v>
      </c>
      <c r="G63" s="24">
        <v>32.05</v>
      </c>
      <c r="H63" s="21">
        <v>1949</v>
      </c>
      <c r="I63" s="23">
        <v>28.62413</v>
      </c>
      <c r="J63" s="90">
        <v>33.11994</v>
      </c>
    </row>
    <row r="64" spans="1:10" ht="15.75" customHeight="1">
      <c r="A64" s="226">
        <v>1950</v>
      </c>
      <c r="B64" s="227">
        <v>28.16</v>
      </c>
      <c r="C64" s="227">
        <v>31.69</v>
      </c>
      <c r="D64" s="228">
        <f t="shared" si="2"/>
        <v>3.530000000000001</v>
      </c>
      <c r="E64" s="229">
        <f t="shared" si="3"/>
        <v>1920</v>
      </c>
      <c r="F64" s="230">
        <v>28.39687</v>
      </c>
      <c r="G64" s="228">
        <v>31.93</v>
      </c>
      <c r="H64" s="229">
        <v>1950</v>
      </c>
      <c r="I64" s="230">
        <v>28.61146</v>
      </c>
      <c r="J64" s="231">
        <v>33.09341</v>
      </c>
    </row>
    <row r="65" spans="1:10" ht="15.75" customHeight="1">
      <c r="A65" s="89">
        <v>1951</v>
      </c>
      <c r="B65" s="25">
        <v>28.1</v>
      </c>
      <c r="C65" s="25">
        <v>31.62</v>
      </c>
      <c r="D65" s="24">
        <f t="shared" si="2"/>
        <v>3.5199999999999996</v>
      </c>
      <c r="E65" s="21">
        <f t="shared" si="3"/>
        <v>1921</v>
      </c>
      <c r="F65" s="23">
        <v>28.30511</v>
      </c>
      <c r="G65" s="24">
        <v>31.83</v>
      </c>
      <c r="H65" s="21">
        <v>1951</v>
      </c>
      <c r="I65" s="23">
        <v>28.60514</v>
      </c>
      <c r="J65" s="90">
        <v>33.08164</v>
      </c>
    </row>
    <row r="66" spans="1:10" ht="15.75" customHeight="1">
      <c r="A66" s="89">
        <v>1952</v>
      </c>
      <c r="B66" s="25">
        <v>28.1</v>
      </c>
      <c r="C66" s="25">
        <v>31.71</v>
      </c>
      <c r="D66" s="24">
        <f t="shared" si="2"/>
        <v>3.6099999999999994</v>
      </c>
      <c r="E66" s="21">
        <f t="shared" si="3"/>
        <v>1922</v>
      </c>
      <c r="F66" s="23">
        <v>28.22623</v>
      </c>
      <c r="G66" s="24">
        <v>31.84</v>
      </c>
      <c r="H66" s="21">
        <v>1952</v>
      </c>
      <c r="I66" s="23">
        <v>28.59297</v>
      </c>
      <c r="J66" s="90">
        <v>33.06022</v>
      </c>
    </row>
    <row r="67" spans="1:10" ht="15.75" customHeight="1">
      <c r="A67" s="89">
        <v>1953</v>
      </c>
      <c r="B67" s="25">
        <v>28.01</v>
      </c>
      <c r="C67" s="25">
        <v>31.62</v>
      </c>
      <c r="D67" s="24">
        <f t="shared" si="2"/>
        <v>3.6099999999999994</v>
      </c>
      <c r="E67" s="21">
        <f t="shared" si="3"/>
        <v>1923</v>
      </c>
      <c r="F67" s="23">
        <v>28.11614</v>
      </c>
      <c r="G67" s="24">
        <v>31.73</v>
      </c>
      <c r="H67" s="21">
        <v>1953</v>
      </c>
      <c r="I67" s="23">
        <v>28.58703</v>
      </c>
      <c r="J67" s="90">
        <v>33.04869</v>
      </c>
    </row>
    <row r="68" spans="1:10" ht="15.75" customHeight="1">
      <c r="A68" s="89">
        <v>1954</v>
      </c>
      <c r="B68" s="25">
        <v>28.01</v>
      </c>
      <c r="C68" s="25">
        <v>31.65</v>
      </c>
      <c r="D68" s="24">
        <f t="shared" si="2"/>
        <v>3.639999999999997</v>
      </c>
      <c r="E68" s="21">
        <f t="shared" si="3"/>
        <v>1924</v>
      </c>
      <c r="F68" s="23">
        <v>27.93962</v>
      </c>
      <c r="G68" s="24">
        <v>31.58</v>
      </c>
      <c r="H68" s="21">
        <v>1954</v>
      </c>
      <c r="I68" s="23">
        <v>28.57418</v>
      </c>
      <c r="J68" s="90">
        <v>33.01829</v>
      </c>
    </row>
    <row r="69" spans="1:10" ht="15.75" customHeight="1">
      <c r="A69" s="89">
        <v>1955</v>
      </c>
      <c r="B69" s="25">
        <v>27.93</v>
      </c>
      <c r="C69" s="25">
        <v>31.58</v>
      </c>
      <c r="D69" s="24">
        <f t="shared" si="2"/>
        <v>3.6499999999999986</v>
      </c>
      <c r="E69" s="21">
        <f t="shared" si="3"/>
        <v>1925</v>
      </c>
      <c r="F69" s="23">
        <v>27.77397</v>
      </c>
      <c r="G69" s="24">
        <v>31.43</v>
      </c>
      <c r="H69" s="21">
        <v>1955</v>
      </c>
      <c r="I69" s="23">
        <v>28.56594</v>
      </c>
      <c r="J69" s="90">
        <v>32.99807</v>
      </c>
    </row>
    <row r="70" spans="1:10" ht="15.75" customHeight="1">
      <c r="A70" s="89">
        <v>1956</v>
      </c>
      <c r="B70" s="25">
        <v>27.85</v>
      </c>
      <c r="C70" s="25">
        <v>31.48</v>
      </c>
      <c r="D70" s="24">
        <f t="shared" si="2"/>
        <v>3.629999999999999</v>
      </c>
      <c r="E70" s="21">
        <f t="shared" si="3"/>
        <v>1926</v>
      </c>
      <c r="F70" s="23">
        <v>27.67918</v>
      </c>
      <c r="G70" s="24">
        <v>31.31</v>
      </c>
      <c r="H70" s="21">
        <v>1956</v>
      </c>
      <c r="I70" s="23">
        <v>28.55755</v>
      </c>
      <c r="J70" s="90">
        <v>32.98151</v>
      </c>
    </row>
    <row r="71" spans="1:10" ht="15.75" customHeight="1">
      <c r="A71" s="89">
        <v>1957</v>
      </c>
      <c r="B71" s="25">
        <v>27.87</v>
      </c>
      <c r="C71" s="25">
        <v>31.55</v>
      </c>
      <c r="D71" s="24">
        <f t="shared" si="2"/>
        <v>3.6799999999999997</v>
      </c>
      <c r="E71" s="21">
        <f t="shared" si="3"/>
        <v>1927</v>
      </c>
      <c r="F71" s="23">
        <v>27.55394</v>
      </c>
      <c r="G71" s="24">
        <v>31.23</v>
      </c>
      <c r="H71" s="21">
        <v>1957</v>
      </c>
      <c r="I71" s="23">
        <v>28.54588</v>
      </c>
      <c r="J71" s="90">
        <v>32.94874</v>
      </c>
    </row>
    <row r="72" spans="1:10" ht="15.75" customHeight="1">
      <c r="A72" s="89">
        <v>1958</v>
      </c>
      <c r="B72" s="25">
        <v>27.81</v>
      </c>
      <c r="C72" s="25">
        <v>31.54</v>
      </c>
      <c r="D72" s="24">
        <f t="shared" si="2"/>
        <v>3.7300000000000004</v>
      </c>
      <c r="E72" s="21">
        <f t="shared" si="3"/>
        <v>1928</v>
      </c>
      <c r="F72" s="23">
        <v>27.48373</v>
      </c>
      <c r="G72" s="24">
        <v>31.21</v>
      </c>
      <c r="H72" s="21">
        <v>1958</v>
      </c>
      <c r="I72" s="23">
        <v>28.53804</v>
      </c>
      <c r="J72" s="90">
        <v>32.92973</v>
      </c>
    </row>
    <row r="73" spans="1:10" ht="15.75" customHeight="1">
      <c r="A73" s="232">
        <v>1959</v>
      </c>
      <c r="B73" s="233">
        <v>27.74</v>
      </c>
      <c r="C73" s="233">
        <v>31.48</v>
      </c>
      <c r="D73" s="234">
        <f t="shared" si="2"/>
        <v>3.740000000000002</v>
      </c>
      <c r="E73" s="235">
        <f t="shared" si="3"/>
        <v>1929</v>
      </c>
      <c r="F73" s="236">
        <v>27.46786</v>
      </c>
      <c r="G73" s="234">
        <v>31.21</v>
      </c>
      <c r="H73" s="235">
        <v>1959</v>
      </c>
      <c r="I73" s="236">
        <v>28.52883</v>
      </c>
      <c r="J73" s="237">
        <v>32.90562</v>
      </c>
    </row>
    <row r="74" spans="1:10" ht="15.75" customHeight="1">
      <c r="A74" s="89">
        <v>1960</v>
      </c>
      <c r="B74" s="25">
        <v>27.6</v>
      </c>
      <c r="C74" s="25">
        <v>31.32</v>
      </c>
      <c r="D74" s="24">
        <f t="shared" si="2"/>
        <v>3.719999999999999</v>
      </c>
      <c r="E74" s="21">
        <f t="shared" si="3"/>
        <v>1930</v>
      </c>
      <c r="F74" s="23">
        <v>27.46077</v>
      </c>
      <c r="G74" s="24">
        <v>31.18</v>
      </c>
      <c r="H74" s="21">
        <v>1960</v>
      </c>
      <c r="I74" s="23">
        <v>28.52275</v>
      </c>
      <c r="J74" s="90">
        <v>32.89036</v>
      </c>
    </row>
    <row r="75" spans="1:10" ht="15.75" customHeight="1">
      <c r="A75" s="89">
        <v>1961</v>
      </c>
      <c r="B75" s="25">
        <v>27.55</v>
      </c>
      <c r="C75" s="25">
        <v>31.24</v>
      </c>
      <c r="D75" s="24">
        <f t="shared" si="2"/>
        <v>3.6899999999999977</v>
      </c>
      <c r="E75" s="21">
        <f t="shared" si="3"/>
        <v>1931</v>
      </c>
      <c r="F75" s="23">
        <v>27.41301</v>
      </c>
      <c r="G75" s="24">
        <v>31.1</v>
      </c>
      <c r="H75" s="21">
        <v>1961</v>
      </c>
      <c r="I75" s="23">
        <v>28.5145</v>
      </c>
      <c r="J75" s="90">
        <v>32.8494</v>
      </c>
    </row>
    <row r="76" spans="1:10" ht="15.75" customHeight="1">
      <c r="A76" s="89">
        <v>1962</v>
      </c>
      <c r="B76" s="25">
        <v>27.49</v>
      </c>
      <c r="C76" s="25">
        <v>31.15</v>
      </c>
      <c r="D76" s="24">
        <f t="shared" si="2"/>
        <v>3.66</v>
      </c>
      <c r="E76" s="21">
        <f t="shared" si="3"/>
        <v>1932</v>
      </c>
      <c r="F76" s="23">
        <v>27.34417</v>
      </c>
      <c r="G76" s="24">
        <v>31</v>
      </c>
      <c r="H76" s="21">
        <v>1962</v>
      </c>
      <c r="I76" s="23">
        <v>28.50912</v>
      </c>
      <c r="J76" s="90">
        <v>32.83592</v>
      </c>
    </row>
    <row r="77" spans="1:10" ht="15.75" customHeight="1">
      <c r="A77" s="89">
        <v>1963</v>
      </c>
      <c r="B77" s="25">
        <v>27.41</v>
      </c>
      <c r="C77" s="25">
        <v>30.96</v>
      </c>
      <c r="D77" s="24">
        <f t="shared" si="2"/>
        <v>3.5500000000000007</v>
      </c>
      <c r="E77" s="21">
        <f t="shared" si="3"/>
        <v>1933</v>
      </c>
      <c r="F77" s="23">
        <v>27.27912</v>
      </c>
      <c r="G77" s="24">
        <v>30.83</v>
      </c>
      <c r="H77" s="21">
        <v>1963</v>
      </c>
      <c r="I77" s="23">
        <v>28.50383</v>
      </c>
      <c r="J77" s="90">
        <v>32.80735</v>
      </c>
    </row>
    <row r="78" spans="1:10" ht="15.75" customHeight="1">
      <c r="A78" s="89">
        <v>1964</v>
      </c>
      <c r="B78" s="25">
        <v>27.35</v>
      </c>
      <c r="C78" s="25">
        <v>30.75</v>
      </c>
      <c r="D78" s="24">
        <f t="shared" si="2"/>
        <v>3.3999999999999986</v>
      </c>
      <c r="E78" s="21">
        <f t="shared" si="3"/>
        <v>1934</v>
      </c>
      <c r="F78" s="23">
        <v>27.17394</v>
      </c>
      <c r="G78" s="24">
        <v>30.57</v>
      </c>
      <c r="H78" s="21">
        <v>1964</v>
      </c>
      <c r="I78" s="23">
        <v>28.50018</v>
      </c>
      <c r="J78" s="90">
        <v>32.76532</v>
      </c>
    </row>
    <row r="79" spans="1:10" ht="15.75" customHeight="1">
      <c r="A79" s="89">
        <v>1965</v>
      </c>
      <c r="B79" s="25">
        <v>27.28</v>
      </c>
      <c r="C79" s="25">
        <v>30.55</v>
      </c>
      <c r="D79" s="24">
        <f aca="true" t="shared" si="4" ref="D79:D110">C79-B79</f>
        <v>3.2699999999999996</v>
      </c>
      <c r="E79" s="21">
        <f aca="true" t="shared" si="5" ref="E79:E110">A79-30</f>
        <v>1935</v>
      </c>
      <c r="F79" s="23">
        <v>27.09369</v>
      </c>
      <c r="G79" s="24">
        <v>30.36</v>
      </c>
      <c r="H79" s="21">
        <v>1965</v>
      </c>
      <c r="I79" s="23">
        <v>28.49619</v>
      </c>
      <c r="J79" s="90">
        <v>32.7428</v>
      </c>
    </row>
    <row r="80" spans="1:10" ht="15.75" customHeight="1">
      <c r="A80" s="89">
        <v>1966</v>
      </c>
      <c r="B80" s="25">
        <v>27.3</v>
      </c>
      <c r="C80" s="25">
        <v>30.41</v>
      </c>
      <c r="D80" s="24">
        <f t="shared" si="4"/>
        <v>3.1099999999999994</v>
      </c>
      <c r="E80" s="21">
        <f t="shared" si="5"/>
        <v>1936</v>
      </c>
      <c r="F80" s="23">
        <v>26.97005</v>
      </c>
      <c r="G80" s="24">
        <v>30.08</v>
      </c>
      <c r="H80" s="21">
        <v>1966</v>
      </c>
      <c r="I80" s="23">
        <v>28.49408</v>
      </c>
      <c r="J80" s="90">
        <v>32.70245</v>
      </c>
    </row>
    <row r="81" spans="1:10" ht="15.75" customHeight="1">
      <c r="A81" s="89">
        <v>1967</v>
      </c>
      <c r="B81" s="25">
        <v>27.31</v>
      </c>
      <c r="C81" s="25">
        <v>30.29</v>
      </c>
      <c r="D81" s="24">
        <f t="shared" si="4"/>
        <v>2.9800000000000004</v>
      </c>
      <c r="E81" s="21">
        <f t="shared" si="5"/>
        <v>1937</v>
      </c>
      <c r="F81" s="23">
        <v>26.81852</v>
      </c>
      <c r="G81" s="24">
        <v>29.8</v>
      </c>
      <c r="H81" s="21">
        <v>1967</v>
      </c>
      <c r="I81" s="23">
        <v>28.49176</v>
      </c>
      <c r="J81" s="90">
        <v>32.67908</v>
      </c>
    </row>
    <row r="82" spans="1:10" ht="15.75" customHeight="1">
      <c r="A82" s="89">
        <v>1968</v>
      </c>
      <c r="B82" s="25">
        <v>27.29</v>
      </c>
      <c r="C82" s="25">
        <v>30.18</v>
      </c>
      <c r="D82" s="24">
        <f t="shared" si="4"/>
        <v>2.8900000000000006</v>
      </c>
      <c r="E82" s="21">
        <f t="shared" si="5"/>
        <v>1938</v>
      </c>
      <c r="F82" s="23">
        <v>26.71816</v>
      </c>
      <c r="G82" s="24">
        <v>29.61</v>
      </c>
      <c r="H82" s="21">
        <v>1968</v>
      </c>
      <c r="I82" s="23">
        <v>28.49437</v>
      </c>
      <c r="J82" s="90">
        <v>32.65127</v>
      </c>
    </row>
    <row r="83" spans="1:10" ht="15.75" customHeight="1">
      <c r="A83" s="89">
        <v>1969</v>
      </c>
      <c r="B83" s="25">
        <v>27.27</v>
      </c>
      <c r="C83" s="25">
        <v>30.12</v>
      </c>
      <c r="D83" s="24">
        <f t="shared" si="4"/>
        <v>2.8500000000000014</v>
      </c>
      <c r="E83" s="21">
        <f t="shared" si="5"/>
        <v>1939</v>
      </c>
      <c r="F83" s="23">
        <v>26.56354</v>
      </c>
      <c r="G83" s="24">
        <v>29.41</v>
      </c>
      <c r="H83" s="21">
        <v>1969</v>
      </c>
      <c r="I83" s="23">
        <v>28.49735</v>
      </c>
      <c r="J83" s="90">
        <v>32.61498</v>
      </c>
    </row>
    <row r="84" spans="1:10" ht="15.75" customHeight="1">
      <c r="A84" s="226">
        <v>1970</v>
      </c>
      <c r="B84" s="227">
        <v>27.16</v>
      </c>
      <c r="C84" s="227">
        <v>29.97</v>
      </c>
      <c r="D84" s="228">
        <f t="shared" si="4"/>
        <v>2.8099999999999987</v>
      </c>
      <c r="E84" s="229">
        <f t="shared" si="5"/>
        <v>1940</v>
      </c>
      <c r="F84" s="230">
        <v>26.42605</v>
      </c>
      <c r="G84" s="228">
        <v>29.24</v>
      </c>
      <c r="H84" s="229">
        <v>1970</v>
      </c>
      <c r="I84" s="230">
        <v>28.49482</v>
      </c>
      <c r="J84" s="231">
        <v>32.57651</v>
      </c>
    </row>
    <row r="85" spans="1:10" ht="15.75" customHeight="1">
      <c r="A85" s="89">
        <v>1971</v>
      </c>
      <c r="B85" s="25">
        <v>27.11</v>
      </c>
      <c r="C85" s="25">
        <v>29.92</v>
      </c>
      <c r="D85" s="24">
        <f t="shared" si="4"/>
        <v>2.8100000000000023</v>
      </c>
      <c r="E85" s="21">
        <f t="shared" si="5"/>
        <v>1941</v>
      </c>
      <c r="F85" s="23">
        <v>26.23579</v>
      </c>
      <c r="G85" s="24">
        <v>29.05</v>
      </c>
      <c r="H85" s="21">
        <v>1971</v>
      </c>
      <c r="I85" s="23">
        <v>28.4938</v>
      </c>
      <c r="J85" s="90">
        <v>32.54081</v>
      </c>
    </row>
    <row r="86" spans="1:10" ht="15.75" customHeight="1">
      <c r="A86" s="89">
        <v>1972</v>
      </c>
      <c r="B86" s="25">
        <v>26.98</v>
      </c>
      <c r="C86" s="25">
        <v>29.83</v>
      </c>
      <c r="D86" s="24">
        <f t="shared" si="4"/>
        <v>2.849999999999998</v>
      </c>
      <c r="E86" s="21">
        <f t="shared" si="5"/>
        <v>1942</v>
      </c>
      <c r="F86" s="23">
        <v>26.10455</v>
      </c>
      <c r="G86" s="24">
        <v>28.96</v>
      </c>
      <c r="H86" s="21">
        <v>1972</v>
      </c>
      <c r="I86" s="23">
        <v>28.49319</v>
      </c>
      <c r="J86" s="90">
        <v>32.49674</v>
      </c>
    </row>
    <row r="87" spans="1:10" ht="15.75" customHeight="1">
      <c r="A87" s="89">
        <v>1973</v>
      </c>
      <c r="B87" s="25">
        <v>26.88</v>
      </c>
      <c r="C87" s="25">
        <v>29.78</v>
      </c>
      <c r="D87" s="24">
        <f t="shared" si="4"/>
        <v>2.900000000000002</v>
      </c>
      <c r="E87" s="21">
        <f t="shared" si="5"/>
        <v>1943</v>
      </c>
      <c r="F87" s="23">
        <v>26.00183</v>
      </c>
      <c r="G87" s="24">
        <v>28.9</v>
      </c>
      <c r="H87" s="21">
        <v>1973</v>
      </c>
      <c r="I87" s="23">
        <v>28.4971</v>
      </c>
      <c r="J87" s="90">
        <v>32.47572</v>
      </c>
    </row>
    <row r="88" spans="1:10" ht="15.75" customHeight="1">
      <c r="A88" s="89">
        <v>1974</v>
      </c>
      <c r="B88" s="25">
        <v>26.78</v>
      </c>
      <c r="C88" s="25">
        <v>29.75</v>
      </c>
      <c r="D88" s="24">
        <f t="shared" si="4"/>
        <v>2.969999999999999</v>
      </c>
      <c r="E88" s="21">
        <f t="shared" si="5"/>
        <v>1944</v>
      </c>
      <c r="F88" s="23">
        <v>25.96694</v>
      </c>
      <c r="G88" s="24">
        <v>28.94</v>
      </c>
      <c r="H88" s="21">
        <v>1974</v>
      </c>
      <c r="I88" s="23">
        <v>28.49764</v>
      </c>
      <c r="J88" s="90">
        <v>32.44112</v>
      </c>
    </row>
    <row r="89" spans="1:10" ht="15.75" customHeight="1">
      <c r="A89" s="89">
        <v>1975</v>
      </c>
      <c r="B89" s="25">
        <v>26.67</v>
      </c>
      <c r="C89" s="25">
        <v>29.7</v>
      </c>
      <c r="D89" s="24">
        <f t="shared" si="4"/>
        <v>3.0299999999999976</v>
      </c>
      <c r="E89" s="21">
        <f t="shared" si="5"/>
        <v>1945</v>
      </c>
      <c r="F89" s="23">
        <v>25.94954</v>
      </c>
      <c r="G89" s="24">
        <v>28.98</v>
      </c>
      <c r="H89" s="21">
        <v>1975</v>
      </c>
      <c r="I89" s="23">
        <v>28.49877</v>
      </c>
      <c r="J89" s="90">
        <v>32.41074</v>
      </c>
    </row>
    <row r="90" spans="1:10" ht="15.75" customHeight="1">
      <c r="A90" s="89">
        <v>1976</v>
      </c>
      <c r="B90" s="25">
        <v>26.55</v>
      </c>
      <c r="C90" s="25">
        <v>29.59</v>
      </c>
      <c r="D90" s="24">
        <f t="shared" si="4"/>
        <v>3.039999999999999</v>
      </c>
      <c r="E90" s="21">
        <f t="shared" si="5"/>
        <v>1946</v>
      </c>
      <c r="F90" s="23">
        <v>25.99673</v>
      </c>
      <c r="G90" s="24">
        <v>29.04</v>
      </c>
      <c r="H90" s="21">
        <v>1976</v>
      </c>
      <c r="I90" s="23">
        <v>28.49624</v>
      </c>
      <c r="J90" s="90">
        <v>32.36653</v>
      </c>
    </row>
    <row r="91" spans="1:10" ht="15.75" customHeight="1">
      <c r="A91" s="89">
        <v>1977</v>
      </c>
      <c r="B91" s="25">
        <v>26.52</v>
      </c>
      <c r="C91" s="25">
        <v>29.57</v>
      </c>
      <c r="D91" s="24">
        <f t="shared" si="4"/>
        <v>3.0500000000000007</v>
      </c>
      <c r="E91" s="21">
        <f t="shared" si="5"/>
        <v>1947</v>
      </c>
      <c r="F91" s="23">
        <v>26.13177</v>
      </c>
      <c r="G91" s="24">
        <v>29.18</v>
      </c>
      <c r="H91" s="21">
        <v>1977</v>
      </c>
      <c r="I91" s="23">
        <v>28.4894</v>
      </c>
      <c r="J91" s="90">
        <v>32.32363</v>
      </c>
    </row>
    <row r="92" spans="1:10" ht="15.75" customHeight="1">
      <c r="A92" s="89">
        <v>1978</v>
      </c>
      <c r="B92" s="25">
        <v>26.59</v>
      </c>
      <c r="C92" s="25">
        <v>29.69</v>
      </c>
      <c r="D92" s="24">
        <f t="shared" si="4"/>
        <v>3.1000000000000014</v>
      </c>
      <c r="E92" s="21">
        <f t="shared" si="5"/>
        <v>1948</v>
      </c>
      <c r="F92" s="23">
        <v>26.25432</v>
      </c>
      <c r="G92" s="24">
        <v>29.35</v>
      </c>
      <c r="H92" s="21">
        <v>1978</v>
      </c>
      <c r="I92" s="23">
        <v>28.48878</v>
      </c>
      <c r="J92" s="90">
        <v>32.29995</v>
      </c>
    </row>
    <row r="93" spans="1:10" ht="15.75" customHeight="1">
      <c r="A93" s="232">
        <v>1979</v>
      </c>
      <c r="B93" s="233">
        <v>26.7</v>
      </c>
      <c r="C93" s="233">
        <v>29.84</v>
      </c>
      <c r="D93" s="234">
        <f t="shared" si="4"/>
        <v>3.1400000000000006</v>
      </c>
      <c r="E93" s="235">
        <f t="shared" si="5"/>
        <v>1949</v>
      </c>
      <c r="F93" s="236">
        <v>26.3205</v>
      </c>
      <c r="G93" s="234">
        <v>29.46</v>
      </c>
      <c r="H93" s="235">
        <v>1979</v>
      </c>
      <c r="I93" s="236">
        <v>28.48146</v>
      </c>
      <c r="J93" s="237">
        <v>32.251</v>
      </c>
    </row>
    <row r="94" spans="1:10" ht="15.75" customHeight="1">
      <c r="A94" s="89">
        <v>1980</v>
      </c>
      <c r="B94" s="25">
        <v>26.81</v>
      </c>
      <c r="C94" s="25">
        <v>29.96</v>
      </c>
      <c r="D94" s="24">
        <f t="shared" si="4"/>
        <v>3.150000000000002</v>
      </c>
      <c r="E94" s="21">
        <f t="shared" si="5"/>
        <v>1950</v>
      </c>
      <c r="F94" s="23">
        <v>26.49726</v>
      </c>
      <c r="G94" s="24">
        <v>29.65</v>
      </c>
      <c r="H94" s="21">
        <v>1980</v>
      </c>
      <c r="I94" s="23">
        <v>28.47155</v>
      </c>
      <c r="J94" s="90">
        <v>32.21462</v>
      </c>
    </row>
    <row r="95" spans="1:10" ht="15.75" customHeight="1">
      <c r="A95" s="89">
        <v>1981</v>
      </c>
      <c r="B95" s="25">
        <v>26.98</v>
      </c>
      <c r="C95" s="25">
        <v>30.18</v>
      </c>
      <c r="D95" s="24">
        <f t="shared" si="4"/>
        <v>3.1999999999999993</v>
      </c>
      <c r="E95" s="21">
        <f t="shared" si="5"/>
        <v>1951</v>
      </c>
      <c r="F95" s="23">
        <v>26.57784</v>
      </c>
      <c r="G95" s="24">
        <v>29.78</v>
      </c>
      <c r="H95" s="21">
        <v>1981</v>
      </c>
      <c r="I95" s="23">
        <v>28.46687</v>
      </c>
      <c r="J95" s="90">
        <v>32.18336</v>
      </c>
    </row>
    <row r="96" spans="1:10" ht="15.75" customHeight="1">
      <c r="A96" s="89">
        <v>1982</v>
      </c>
      <c r="B96" s="25">
        <v>27.06</v>
      </c>
      <c r="C96" s="25">
        <v>30.28</v>
      </c>
      <c r="D96" s="24">
        <f t="shared" si="4"/>
        <v>3.2200000000000024</v>
      </c>
      <c r="E96" s="21">
        <f t="shared" si="5"/>
        <v>1952</v>
      </c>
      <c r="F96" s="23">
        <v>26.7183</v>
      </c>
      <c r="G96" s="24">
        <v>29.94</v>
      </c>
      <c r="H96" s="21">
        <v>1982</v>
      </c>
      <c r="I96" s="23">
        <v>28.44859</v>
      </c>
      <c r="J96" s="90">
        <v>32.1294</v>
      </c>
    </row>
    <row r="97" spans="1:10" ht="15.75" customHeight="1">
      <c r="A97" s="89">
        <v>1983</v>
      </c>
      <c r="B97" s="25">
        <v>27.11</v>
      </c>
      <c r="C97" s="25">
        <v>30.37</v>
      </c>
      <c r="D97" s="24">
        <f t="shared" si="4"/>
        <v>3.2600000000000016</v>
      </c>
      <c r="E97" s="21">
        <f t="shared" si="5"/>
        <v>1953</v>
      </c>
      <c r="F97" s="23">
        <v>26.82969</v>
      </c>
      <c r="G97" s="24">
        <v>30.09</v>
      </c>
      <c r="H97" s="21">
        <v>1983</v>
      </c>
      <c r="I97" s="23">
        <v>28.43874</v>
      </c>
      <c r="J97" s="90">
        <v>32.09799</v>
      </c>
    </row>
    <row r="98" spans="1:10" ht="15.75" customHeight="1">
      <c r="A98" s="89">
        <v>1984</v>
      </c>
      <c r="B98" s="25">
        <v>27.25</v>
      </c>
      <c r="C98" s="25">
        <v>30.5</v>
      </c>
      <c r="D98" s="24">
        <f t="shared" si="4"/>
        <v>3.25</v>
      </c>
      <c r="E98" s="21">
        <f t="shared" si="5"/>
        <v>1954</v>
      </c>
      <c r="F98" s="23">
        <v>26.9428</v>
      </c>
      <c r="G98" s="24">
        <v>30.19</v>
      </c>
      <c r="H98" s="21">
        <v>1984</v>
      </c>
      <c r="I98" s="23">
        <v>28.41919</v>
      </c>
      <c r="J98" s="90">
        <v>32.04564</v>
      </c>
    </row>
    <row r="99" spans="1:10" ht="15.75" customHeight="1">
      <c r="A99" s="89">
        <v>1985</v>
      </c>
      <c r="B99" s="25">
        <v>27.47</v>
      </c>
      <c r="C99" s="25">
        <v>30.69</v>
      </c>
      <c r="D99" s="24">
        <f t="shared" si="4"/>
        <v>3.2200000000000024</v>
      </c>
      <c r="E99" s="21">
        <f t="shared" si="5"/>
        <v>1955</v>
      </c>
      <c r="F99" s="23">
        <v>27.02608</v>
      </c>
      <c r="G99" s="24">
        <v>30.24</v>
      </c>
      <c r="H99" s="21">
        <v>1985</v>
      </c>
      <c r="I99" s="23">
        <v>28.40655</v>
      </c>
      <c r="J99" s="90">
        <v>32.01359</v>
      </c>
    </row>
    <row r="100" spans="1:10" ht="15.75" customHeight="1">
      <c r="A100" s="89">
        <v>1986</v>
      </c>
      <c r="B100" s="25">
        <v>27.65</v>
      </c>
      <c r="C100" s="25">
        <v>30.87</v>
      </c>
      <c r="D100" s="24">
        <f t="shared" si="4"/>
        <v>3.2200000000000024</v>
      </c>
      <c r="E100" s="21">
        <f t="shared" si="5"/>
        <v>1956</v>
      </c>
      <c r="F100" s="23">
        <v>27.13899</v>
      </c>
      <c r="G100" s="24">
        <v>30.35899</v>
      </c>
      <c r="H100" s="21">
        <v>1986</v>
      </c>
      <c r="I100" s="23">
        <v>28.38854</v>
      </c>
      <c r="J100" s="90">
        <v>31.96337</v>
      </c>
    </row>
    <row r="101" spans="1:10" ht="15.75" customHeight="1">
      <c r="A101" s="89">
        <v>1987</v>
      </c>
      <c r="B101" s="25">
        <v>27.86</v>
      </c>
      <c r="C101" s="25">
        <v>31.06</v>
      </c>
      <c r="D101" s="24">
        <f t="shared" si="4"/>
        <v>3.1999999999999993</v>
      </c>
      <c r="E101" s="21">
        <f t="shared" si="5"/>
        <v>1957</v>
      </c>
      <c r="F101" s="23">
        <v>27.26275</v>
      </c>
      <c r="G101" s="24">
        <v>30.46275</v>
      </c>
      <c r="H101" s="21">
        <v>1987</v>
      </c>
      <c r="I101" s="23">
        <v>28.36592</v>
      </c>
      <c r="J101" s="90">
        <v>31.91341</v>
      </c>
    </row>
    <row r="102" spans="1:10" ht="15.75" customHeight="1">
      <c r="A102" s="89">
        <v>1988</v>
      </c>
      <c r="B102" s="25">
        <v>28.03</v>
      </c>
      <c r="C102" s="25">
        <v>31.22</v>
      </c>
      <c r="D102" s="24">
        <f t="shared" si="4"/>
        <v>3.1899999999999977</v>
      </c>
      <c r="E102" s="21">
        <f t="shared" si="5"/>
        <v>1958</v>
      </c>
      <c r="F102" s="23">
        <v>27.39988</v>
      </c>
      <c r="G102" s="24">
        <v>30.58988</v>
      </c>
      <c r="H102" s="21">
        <v>1988</v>
      </c>
      <c r="I102" s="23">
        <v>28.34849</v>
      </c>
      <c r="J102" s="90">
        <v>31.8651</v>
      </c>
    </row>
    <row r="103" spans="1:10" ht="15.75" customHeight="1">
      <c r="A103" s="89">
        <v>1989</v>
      </c>
      <c r="B103" s="25">
        <v>28.18</v>
      </c>
      <c r="C103" s="25">
        <v>31.36</v>
      </c>
      <c r="D103" s="24">
        <f t="shared" si="4"/>
        <v>3.1799999999999997</v>
      </c>
      <c r="E103" s="21">
        <f t="shared" si="5"/>
        <v>1959</v>
      </c>
      <c r="F103" s="23">
        <v>27.56734</v>
      </c>
      <c r="G103" s="24">
        <v>30.74734</v>
      </c>
      <c r="H103" s="21">
        <v>1989</v>
      </c>
      <c r="I103" s="23">
        <v>28.33392</v>
      </c>
      <c r="J103" s="90">
        <v>31.8193</v>
      </c>
    </row>
    <row r="104" spans="1:10" ht="15.75" customHeight="1">
      <c r="A104" s="226">
        <v>1990</v>
      </c>
      <c r="B104" s="227">
        <v>28.31</v>
      </c>
      <c r="C104" s="227">
        <v>31.48</v>
      </c>
      <c r="D104" s="228">
        <f t="shared" si="4"/>
        <v>3.1700000000000017</v>
      </c>
      <c r="E104" s="229">
        <f t="shared" si="5"/>
        <v>1960</v>
      </c>
      <c r="F104" s="230">
        <v>27.71225</v>
      </c>
      <c r="G104" s="228">
        <v>30.88225</v>
      </c>
      <c r="H104" s="229">
        <v>1990</v>
      </c>
      <c r="I104" s="230">
        <v>28.32153</v>
      </c>
      <c r="J104" s="231">
        <v>31.77544</v>
      </c>
    </row>
    <row r="105" spans="1:10" ht="15.75" customHeight="1">
      <c r="A105" s="89">
        <v>1991</v>
      </c>
      <c r="B105" s="25">
        <v>28.39</v>
      </c>
      <c r="C105" s="25">
        <v>31.52</v>
      </c>
      <c r="D105" s="24">
        <f t="shared" si="4"/>
        <v>3.129999999999999</v>
      </c>
      <c r="E105" s="21">
        <f t="shared" si="5"/>
        <v>1961</v>
      </c>
      <c r="F105" s="23">
        <v>27.88538</v>
      </c>
      <c r="G105" s="24">
        <v>31.01538</v>
      </c>
      <c r="H105" s="21">
        <v>1991</v>
      </c>
      <c r="I105" s="23">
        <v>28.3023</v>
      </c>
      <c r="J105" s="90">
        <v>31.72466</v>
      </c>
    </row>
    <row r="106" spans="1:10" ht="15.75" customHeight="1">
      <c r="A106" s="89">
        <v>1992</v>
      </c>
      <c r="B106" s="25">
        <v>28.54</v>
      </c>
      <c r="C106" s="25">
        <v>31.67</v>
      </c>
      <c r="D106" s="24">
        <f t="shared" si="4"/>
        <v>3.1300000000000026</v>
      </c>
      <c r="E106" s="21">
        <f t="shared" si="5"/>
        <v>1962</v>
      </c>
      <c r="F106" s="23">
        <v>28.07008</v>
      </c>
      <c r="G106" s="24">
        <v>31.20008</v>
      </c>
      <c r="H106" s="21">
        <v>1992</v>
      </c>
      <c r="I106" s="23">
        <v>28.28617</v>
      </c>
      <c r="J106" s="90">
        <v>31.675</v>
      </c>
    </row>
    <row r="107" spans="1:10" ht="15.75" customHeight="1">
      <c r="A107" s="89">
        <v>1993</v>
      </c>
      <c r="B107" s="25">
        <v>28.66</v>
      </c>
      <c r="C107" s="25">
        <v>31.79</v>
      </c>
      <c r="D107" s="24">
        <f t="shared" si="4"/>
        <v>3.129999999999999</v>
      </c>
      <c r="E107" s="21">
        <f t="shared" si="5"/>
        <v>1963</v>
      </c>
      <c r="F107" s="23">
        <v>28.29379</v>
      </c>
      <c r="G107" s="24">
        <v>31.42379</v>
      </c>
      <c r="H107" s="21">
        <v>1993</v>
      </c>
      <c r="I107" s="23">
        <v>28.27313</v>
      </c>
      <c r="J107" s="90">
        <v>31.63972</v>
      </c>
    </row>
    <row r="108" spans="1:10" ht="15.75" customHeight="1">
      <c r="A108" s="89">
        <v>1994</v>
      </c>
      <c r="B108" s="25">
        <v>28.81</v>
      </c>
      <c r="C108" s="25">
        <v>31.93</v>
      </c>
      <c r="D108" s="24">
        <f t="shared" si="4"/>
        <v>3.120000000000001</v>
      </c>
      <c r="E108" s="21">
        <f t="shared" si="5"/>
        <v>1964</v>
      </c>
      <c r="F108" s="23">
        <v>28.51302</v>
      </c>
      <c r="G108" s="24">
        <v>31.63302</v>
      </c>
      <c r="H108" s="21">
        <v>1994</v>
      </c>
      <c r="I108" s="23">
        <v>28.25528</v>
      </c>
      <c r="J108" s="90">
        <v>31.58321</v>
      </c>
    </row>
    <row r="109" spans="1:10" ht="15.75" customHeight="1">
      <c r="A109" s="89">
        <v>1995</v>
      </c>
      <c r="B109" s="25">
        <v>28.97</v>
      </c>
      <c r="C109" s="25">
        <v>32.03</v>
      </c>
      <c r="D109" s="24">
        <f t="shared" si="4"/>
        <v>3.0600000000000023</v>
      </c>
      <c r="E109" s="21">
        <f t="shared" si="5"/>
        <v>1965</v>
      </c>
      <c r="F109" s="23">
        <v>28.73144</v>
      </c>
      <c r="G109" s="24">
        <v>31.79144</v>
      </c>
      <c r="H109" s="21">
        <v>1995</v>
      </c>
      <c r="I109" s="23">
        <v>28.24769</v>
      </c>
      <c r="J109" s="90">
        <v>31.54724</v>
      </c>
    </row>
    <row r="110" spans="1:10" ht="15.75" customHeight="1">
      <c r="A110" s="89">
        <v>1996</v>
      </c>
      <c r="B110" s="25">
        <v>29.1</v>
      </c>
      <c r="C110" s="25">
        <v>32.15</v>
      </c>
      <c r="D110" s="24">
        <f t="shared" si="4"/>
        <v>3.049999999999997</v>
      </c>
      <c r="E110" s="21">
        <f t="shared" si="5"/>
        <v>1966</v>
      </c>
      <c r="F110" s="23">
        <v>28.92943</v>
      </c>
      <c r="G110" s="24">
        <v>31.97943</v>
      </c>
      <c r="H110" s="21">
        <v>1996</v>
      </c>
      <c r="I110" s="23">
        <v>28.23424</v>
      </c>
      <c r="J110" s="90">
        <v>31.50584</v>
      </c>
    </row>
    <row r="111" spans="1:10" ht="15.75" customHeight="1">
      <c r="A111" s="89">
        <v>1997</v>
      </c>
      <c r="B111" s="25">
        <v>29.19</v>
      </c>
      <c r="C111" s="25">
        <v>32.23</v>
      </c>
      <c r="D111" s="24">
        <f aca="true" t="shared" si="6" ref="D111:D122">C111-B111</f>
        <v>3.0399999999999956</v>
      </c>
      <c r="E111" s="21">
        <f aca="true" t="shared" si="7" ref="E111:E122">A111-30</f>
        <v>1967</v>
      </c>
      <c r="F111" s="23">
        <v>29.10608</v>
      </c>
      <c r="G111" s="24">
        <v>32.14608</v>
      </c>
      <c r="H111" s="21">
        <v>1997</v>
      </c>
      <c r="I111" s="23">
        <v>28.21877</v>
      </c>
      <c r="J111" s="90">
        <v>31.45991</v>
      </c>
    </row>
    <row r="112" spans="1:10" ht="15.75" customHeight="1">
      <c r="A112" s="89">
        <v>1998</v>
      </c>
      <c r="B112" s="25">
        <v>29.3</v>
      </c>
      <c r="C112" s="25">
        <v>32.32</v>
      </c>
      <c r="D112" s="24">
        <f t="shared" si="6"/>
        <v>3.0199999999999996</v>
      </c>
      <c r="E112" s="21">
        <f t="shared" si="7"/>
        <v>1968</v>
      </c>
      <c r="F112" s="23">
        <v>29.25565</v>
      </c>
      <c r="G112" s="24">
        <v>32.27565</v>
      </c>
      <c r="H112" s="21">
        <v>1998</v>
      </c>
      <c r="I112" s="23">
        <v>28.20698</v>
      </c>
      <c r="J112" s="90">
        <v>31.41363</v>
      </c>
    </row>
    <row r="113" spans="1:10" ht="15.75" customHeight="1">
      <c r="A113" s="232">
        <v>1999</v>
      </c>
      <c r="B113" s="233">
        <v>29.34</v>
      </c>
      <c r="C113" s="233">
        <v>32.36</v>
      </c>
      <c r="D113" s="234">
        <f t="shared" si="6"/>
        <v>3.0199999999999996</v>
      </c>
      <c r="E113" s="235">
        <f t="shared" si="7"/>
        <v>1969</v>
      </c>
      <c r="F113" s="236">
        <v>29.43725</v>
      </c>
      <c r="G113" s="234">
        <v>32.45725</v>
      </c>
      <c r="H113" s="235">
        <v>1999</v>
      </c>
      <c r="I113" s="236">
        <v>28.19352</v>
      </c>
      <c r="J113" s="237">
        <v>31.35618</v>
      </c>
    </row>
    <row r="114" spans="1:10" ht="15.75" customHeight="1">
      <c r="A114" s="89">
        <v>2000</v>
      </c>
      <c r="B114" s="25">
        <v>29.37</v>
      </c>
      <c r="C114" s="25">
        <v>32.37</v>
      </c>
      <c r="D114" s="24">
        <f t="shared" si="6"/>
        <v>2.9999999999999964</v>
      </c>
      <c r="E114" s="21">
        <f t="shared" si="7"/>
        <v>1970</v>
      </c>
      <c r="F114" s="23">
        <v>29.6165</v>
      </c>
      <c r="G114" s="24">
        <v>32.6165</v>
      </c>
      <c r="H114" s="21">
        <v>2000</v>
      </c>
      <c r="I114" s="23">
        <v>28.17248</v>
      </c>
      <c r="J114" s="90">
        <v>31.30896</v>
      </c>
    </row>
    <row r="115" spans="1:10" ht="15.75" customHeight="1">
      <c r="A115" s="89">
        <v>2001</v>
      </c>
      <c r="B115" s="25">
        <v>29.39</v>
      </c>
      <c r="C115" s="25">
        <v>32.42</v>
      </c>
      <c r="D115" s="24">
        <f t="shared" si="6"/>
        <v>3.030000000000001</v>
      </c>
      <c r="E115" s="21">
        <f t="shared" si="7"/>
        <v>1971</v>
      </c>
      <c r="F115" s="23">
        <v>29.79333</v>
      </c>
      <c r="G115" s="24">
        <v>32.82333</v>
      </c>
      <c r="H115" s="21">
        <v>2001</v>
      </c>
      <c r="I115" s="23">
        <v>28.14868</v>
      </c>
      <c r="J115" s="90">
        <v>31.25706</v>
      </c>
    </row>
    <row r="116" spans="1:10" ht="15.75" customHeight="1">
      <c r="A116" s="89">
        <v>2002</v>
      </c>
      <c r="B116" s="25">
        <v>29.47</v>
      </c>
      <c r="C116" s="25">
        <v>32.5</v>
      </c>
      <c r="D116" s="24">
        <f t="shared" si="6"/>
        <v>3.030000000000001</v>
      </c>
      <c r="E116" s="21">
        <f t="shared" si="7"/>
        <v>1972</v>
      </c>
      <c r="F116" s="23">
        <v>29.96565</v>
      </c>
      <c r="G116" s="24">
        <v>32.99565</v>
      </c>
      <c r="H116" s="21">
        <v>2002</v>
      </c>
      <c r="I116" s="23">
        <v>28.12794</v>
      </c>
      <c r="J116" s="90">
        <v>31.20725</v>
      </c>
    </row>
    <row r="117" spans="1:10" ht="15.75" customHeight="1">
      <c r="A117" s="89">
        <v>2003</v>
      </c>
      <c r="B117" s="25">
        <v>29.55</v>
      </c>
      <c r="C117" s="25">
        <v>32.59</v>
      </c>
      <c r="D117" s="24">
        <f t="shared" si="6"/>
        <v>3.0400000000000027</v>
      </c>
      <c r="E117" s="21">
        <f t="shared" si="7"/>
        <v>1973</v>
      </c>
      <c r="F117" s="23">
        <v>30.09856</v>
      </c>
      <c r="G117" s="24">
        <v>33.13856</v>
      </c>
      <c r="H117" s="21">
        <v>2003</v>
      </c>
      <c r="I117" s="23">
        <v>28.11015</v>
      </c>
      <c r="J117" s="90">
        <v>31.16399</v>
      </c>
    </row>
    <row r="118" spans="1:10" ht="15.75" customHeight="1">
      <c r="A118" s="89">
        <v>2004</v>
      </c>
      <c r="B118" s="25">
        <v>29.59</v>
      </c>
      <c r="C118" s="25">
        <v>32.63</v>
      </c>
      <c r="D118" s="24">
        <f t="shared" si="6"/>
        <v>3.0400000000000027</v>
      </c>
      <c r="E118" s="21">
        <f t="shared" si="7"/>
        <v>1974</v>
      </c>
      <c r="F118" s="23">
        <v>30.22414</v>
      </c>
      <c r="G118" s="24">
        <v>33.26414</v>
      </c>
      <c r="H118" s="21">
        <v>2004</v>
      </c>
      <c r="I118" s="23">
        <v>28.05692</v>
      </c>
      <c r="J118" s="90">
        <v>31.1044</v>
      </c>
    </row>
    <row r="119" spans="1:10" ht="15.75" customHeight="1">
      <c r="A119" s="89">
        <v>2005</v>
      </c>
      <c r="B119" s="25">
        <v>29.7</v>
      </c>
      <c r="C119" s="25">
        <v>32.74</v>
      </c>
      <c r="D119" s="24">
        <f t="shared" si="6"/>
        <v>3.0400000000000027</v>
      </c>
      <c r="E119" s="21">
        <f t="shared" si="7"/>
        <v>1975</v>
      </c>
      <c r="F119" s="23">
        <v>30.33326</v>
      </c>
      <c r="G119" s="24">
        <v>33.37326</v>
      </c>
      <c r="H119" s="21">
        <v>2005</v>
      </c>
      <c r="I119" s="23">
        <v>28.03765</v>
      </c>
      <c r="J119" s="90">
        <v>31.06584</v>
      </c>
    </row>
    <row r="120" spans="1:10" ht="15.75" customHeight="1">
      <c r="A120" s="89">
        <v>2006</v>
      </c>
      <c r="B120" s="25">
        <v>29.8</v>
      </c>
      <c r="C120" s="25">
        <v>32.84</v>
      </c>
      <c r="D120" s="24">
        <f t="shared" si="6"/>
        <v>3.0400000000000027</v>
      </c>
      <c r="E120" s="21">
        <f t="shared" si="7"/>
        <v>1976</v>
      </c>
      <c r="F120" s="23">
        <v>30.45103</v>
      </c>
      <c r="G120" s="24">
        <v>33.49103</v>
      </c>
      <c r="H120" s="21">
        <v>2006</v>
      </c>
      <c r="I120" s="23">
        <v>27.99211</v>
      </c>
      <c r="J120" s="90">
        <v>31.01182</v>
      </c>
    </row>
    <row r="121" spans="1:10" ht="15.75" customHeight="1">
      <c r="A121" s="89">
        <v>2007</v>
      </c>
      <c r="B121" s="25">
        <v>29.9</v>
      </c>
      <c r="C121" s="25">
        <v>32.94</v>
      </c>
      <c r="D121" s="24">
        <f t="shared" si="6"/>
        <v>3.039999999999999</v>
      </c>
      <c r="E121" s="21">
        <f t="shared" si="7"/>
        <v>1977</v>
      </c>
      <c r="F121" s="23">
        <v>30.54719</v>
      </c>
      <c r="G121" s="24">
        <v>33.58719</v>
      </c>
      <c r="H121" s="21">
        <v>2007</v>
      </c>
      <c r="I121" s="23">
        <v>27.95925</v>
      </c>
      <c r="J121" s="90">
        <v>30.97419</v>
      </c>
    </row>
    <row r="122" spans="1:10" ht="15.75" customHeight="1">
      <c r="A122" s="89">
        <v>2008</v>
      </c>
      <c r="B122" s="25">
        <v>29.9</v>
      </c>
      <c r="C122" s="25">
        <v>32.94</v>
      </c>
      <c r="D122" s="24">
        <f t="shared" si="6"/>
        <v>3.039999999999999</v>
      </c>
      <c r="E122" s="21">
        <f t="shared" si="7"/>
        <v>1978</v>
      </c>
      <c r="F122" s="23">
        <v>30.64438</v>
      </c>
      <c r="G122" s="24">
        <v>33.68438</v>
      </c>
      <c r="H122" s="21">
        <v>2008</v>
      </c>
      <c r="I122" s="23">
        <v>27.93721</v>
      </c>
      <c r="J122" s="90">
        <v>30.95157</v>
      </c>
    </row>
    <row r="123" spans="1:10" ht="15.75" customHeight="1">
      <c r="A123" s="91"/>
      <c r="B123" s="26"/>
      <c r="C123" s="26"/>
      <c r="D123" s="22"/>
      <c r="E123" s="21">
        <f>E122+1</f>
        <v>1979</v>
      </c>
      <c r="F123" s="23">
        <v>30.71574</v>
      </c>
      <c r="G123" s="24">
        <v>33.75574</v>
      </c>
      <c r="H123" s="21">
        <v>2009</v>
      </c>
      <c r="I123" s="23">
        <v>27.89818</v>
      </c>
      <c r="J123" s="90">
        <v>30.91083</v>
      </c>
    </row>
    <row r="124" spans="1:10" ht="15.75" customHeight="1">
      <c r="A124" s="89"/>
      <c r="B124" s="25"/>
      <c r="C124" s="25"/>
      <c r="D124" s="22"/>
      <c r="E124" s="21">
        <f>E123+1</f>
        <v>1980</v>
      </c>
      <c r="F124" s="23">
        <v>30.80761</v>
      </c>
      <c r="G124" s="24">
        <v>33.84761</v>
      </c>
      <c r="H124" s="21">
        <v>2010</v>
      </c>
      <c r="I124" s="23">
        <v>27.85619</v>
      </c>
      <c r="J124" s="90">
        <v>30.8711</v>
      </c>
    </row>
    <row r="125" spans="1:10" s="16" customFormat="1" ht="15.75" customHeight="1">
      <c r="A125" s="189"/>
      <c r="B125" s="190"/>
      <c r="C125" s="190"/>
      <c r="D125" s="27"/>
      <c r="E125" s="21">
        <f>E124+1</f>
        <v>1981</v>
      </c>
      <c r="F125" s="23">
        <v>30.89926</v>
      </c>
      <c r="G125" s="24">
        <v>33.93926</v>
      </c>
      <c r="H125" s="28">
        <v>2011</v>
      </c>
      <c r="I125" s="29">
        <v>27.8113</v>
      </c>
      <c r="J125" s="92">
        <v>30.83169</v>
      </c>
    </row>
    <row r="126" spans="1:10" ht="15.75" customHeight="1" thickBot="1">
      <c r="A126" s="191"/>
      <c r="B126" s="192"/>
      <c r="C126" s="192"/>
      <c r="D126" s="93"/>
      <c r="E126" s="94">
        <f>E125+1</f>
        <v>1982</v>
      </c>
      <c r="F126" s="95">
        <v>31.00784</v>
      </c>
      <c r="G126" s="96">
        <v>34.04784</v>
      </c>
      <c r="H126" s="94">
        <v>2012</v>
      </c>
      <c r="I126" s="95">
        <v>27.76644</v>
      </c>
      <c r="J126" s="97">
        <v>30.79377</v>
      </c>
    </row>
    <row r="127" spans="1:10" ht="15.75" customHeight="1" thickTop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</sheetData>
  <mergeCells count="9">
    <mergeCell ref="A125:C125"/>
    <mergeCell ref="A126:C126"/>
    <mergeCell ref="A9:A13"/>
    <mergeCell ref="A6:J6"/>
    <mergeCell ref="I9:J12"/>
    <mergeCell ref="E9:E13"/>
    <mergeCell ref="F9:G12"/>
    <mergeCell ref="H9:H13"/>
    <mergeCell ref="B9:D12"/>
  </mergeCells>
  <printOptions/>
  <pageMargins left="0.984251968503937" right="0.7874015748031497" top="0.3937007874015748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9"/>
  <sheetViews>
    <sheetView workbookViewId="0" topLeftCell="A1">
      <pane ySplit="8" topLeftCell="BM285" activePane="bottomLeft" state="frozen"/>
      <selection pane="topLeft" activeCell="A1" sqref="A1"/>
      <selection pane="bottomLeft" activeCell="A2" sqref="A2:J290"/>
    </sheetView>
  </sheetViews>
  <sheetFormatPr defaultColWidth="10.25390625" defaultRowHeight="15.75"/>
  <cols>
    <col min="1" max="10" width="9.875" style="2" customWidth="1"/>
    <col min="11" max="16384" width="10.25390625" style="2" customWidth="1"/>
  </cols>
  <sheetData>
    <row r="1" spans="2:8" ht="16.5" thickBot="1">
      <c r="B1" s="4"/>
      <c r="C1" s="4"/>
      <c r="D1" s="4"/>
      <c r="E1" s="4"/>
      <c r="F1" s="4"/>
      <c r="G1" s="4"/>
      <c r="H1" s="4"/>
    </row>
    <row r="2" spans="1:10" ht="24.75" customHeight="1" thickTop="1">
      <c r="A2" s="180" t="s">
        <v>104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ht="15.75">
      <c r="A3" s="34"/>
      <c r="B3" s="35"/>
      <c r="C3" s="36"/>
      <c r="D3" s="36"/>
      <c r="E3" s="36"/>
      <c r="F3" s="36"/>
      <c r="G3" s="36"/>
      <c r="H3" s="36"/>
      <c r="I3" s="51"/>
      <c r="J3" s="52"/>
    </row>
    <row r="4" spans="1:10" ht="15.75">
      <c r="A4" s="38"/>
      <c r="B4" s="39" t="s">
        <v>9</v>
      </c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40" t="s">
        <v>17</v>
      </c>
    </row>
    <row r="5" spans="1:10" ht="15.75">
      <c r="A5" s="38"/>
      <c r="B5" s="259" t="s">
        <v>30</v>
      </c>
      <c r="C5" s="259"/>
      <c r="D5" s="259"/>
      <c r="E5" s="259" t="s">
        <v>34</v>
      </c>
      <c r="F5" s="259"/>
      <c r="G5" s="259"/>
      <c r="H5" s="259" t="s">
        <v>35</v>
      </c>
      <c r="I5" s="259" t="s">
        <v>36</v>
      </c>
      <c r="J5" s="260"/>
    </row>
    <row r="6" spans="1:10" ht="15.75">
      <c r="A6" s="38"/>
      <c r="B6" s="238"/>
      <c r="C6" s="238"/>
      <c r="D6" s="238"/>
      <c r="E6" s="238"/>
      <c r="F6" s="238"/>
      <c r="G6" s="238"/>
      <c r="H6" s="238"/>
      <c r="I6" s="238"/>
      <c r="J6" s="239"/>
    </row>
    <row r="7" spans="1:10" ht="15.75" customHeight="1">
      <c r="A7" s="38"/>
      <c r="B7" s="240" t="s">
        <v>31</v>
      </c>
      <c r="C7" s="240" t="s">
        <v>32</v>
      </c>
      <c r="D7" s="240" t="s">
        <v>33</v>
      </c>
      <c r="E7" s="240" t="s">
        <v>31</v>
      </c>
      <c r="F7" s="240" t="s">
        <v>32</v>
      </c>
      <c r="G7" s="240" t="s">
        <v>33</v>
      </c>
      <c r="H7" s="156"/>
      <c r="I7" s="240" t="s">
        <v>37</v>
      </c>
      <c r="J7" s="241" t="s">
        <v>38</v>
      </c>
    </row>
    <row r="8" spans="1:10" s="1" customFormat="1" ht="15.75">
      <c r="A8" s="38"/>
      <c r="B8" s="185"/>
      <c r="C8" s="185"/>
      <c r="D8" s="185"/>
      <c r="E8" s="185"/>
      <c r="F8" s="185"/>
      <c r="G8" s="185"/>
      <c r="H8" s="156"/>
      <c r="I8" s="185"/>
      <c r="J8" s="242"/>
    </row>
    <row r="9" spans="1:10" s="1" customFormat="1" ht="0.75" customHeight="1">
      <c r="A9" s="38"/>
      <c r="B9" s="243" t="s">
        <v>96</v>
      </c>
      <c r="C9" s="243" t="s">
        <v>97</v>
      </c>
      <c r="D9" s="243" t="s">
        <v>98</v>
      </c>
      <c r="E9" s="243" t="s">
        <v>99</v>
      </c>
      <c r="F9" s="243" t="s">
        <v>100</v>
      </c>
      <c r="G9" s="243" t="s">
        <v>101</v>
      </c>
      <c r="H9" s="155"/>
      <c r="I9" s="109"/>
      <c r="J9" s="244"/>
    </row>
    <row r="10" spans="1:10" s="1" customFormat="1" ht="15.75">
      <c r="A10" s="101">
        <f aca="true" t="shared" si="0" ref="A10:A72">A11-1</f>
        <v>1820</v>
      </c>
      <c r="B10" s="245">
        <v>56.80191</v>
      </c>
      <c r="C10" s="246">
        <v>57.07239</v>
      </c>
      <c r="D10" s="246">
        <v>56.50618</v>
      </c>
      <c r="E10" s="245">
        <v>25.55357</v>
      </c>
      <c r="F10" s="246">
        <v>23.58359</v>
      </c>
      <c r="G10" s="246">
        <v>27.70738</v>
      </c>
      <c r="H10" s="247">
        <f aca="true" t="shared" si="1" ref="H10:H73">0.7*E10+0.1*(B10-7)+0.2*(B10-20)</f>
        <v>30.228072</v>
      </c>
      <c r="I10" s="248">
        <f aca="true" t="shared" si="2" ref="I10:I73">B10-E10</f>
        <v>31.24834</v>
      </c>
      <c r="J10" s="249">
        <f aca="true" t="shared" si="3" ref="J10:J73">B10-H10</f>
        <v>26.573838</v>
      </c>
    </row>
    <row r="11" spans="1:10" s="1" customFormat="1" ht="15.75">
      <c r="A11" s="43">
        <f t="shared" si="0"/>
        <v>1821</v>
      </c>
      <c r="B11" s="250">
        <v>56.78465</v>
      </c>
      <c r="C11" s="243">
        <v>57.00122</v>
      </c>
      <c r="D11" s="243">
        <v>56.54968</v>
      </c>
      <c r="E11" s="250">
        <v>25.54538</v>
      </c>
      <c r="F11" s="243">
        <v>23.51242</v>
      </c>
      <c r="G11" s="243">
        <v>27.75088</v>
      </c>
      <c r="H11" s="251">
        <f t="shared" si="1"/>
        <v>30.217160999999997</v>
      </c>
      <c r="I11" s="252">
        <f t="shared" si="2"/>
        <v>31.239269999999998</v>
      </c>
      <c r="J11" s="253">
        <f t="shared" si="3"/>
        <v>26.567489000000002</v>
      </c>
    </row>
    <row r="12" spans="1:10" s="1" customFormat="1" ht="15.75">
      <c r="A12" s="43">
        <f t="shared" si="0"/>
        <v>1822</v>
      </c>
      <c r="B12" s="250">
        <v>56.76793</v>
      </c>
      <c r="C12" s="243">
        <v>56.93076</v>
      </c>
      <c r="D12" s="243">
        <v>56.59261</v>
      </c>
      <c r="E12" s="250">
        <v>25.5375</v>
      </c>
      <c r="F12" s="243">
        <v>23.44196</v>
      </c>
      <c r="G12" s="243">
        <v>27.7938</v>
      </c>
      <c r="H12" s="251">
        <f t="shared" si="1"/>
        <v>30.206629</v>
      </c>
      <c r="I12" s="252">
        <f t="shared" si="2"/>
        <v>31.23043</v>
      </c>
      <c r="J12" s="253">
        <f t="shared" si="3"/>
        <v>26.561301</v>
      </c>
    </row>
    <row r="13" spans="1:10" s="1" customFormat="1" ht="15.75">
      <c r="A13" s="43">
        <f t="shared" si="0"/>
        <v>1823</v>
      </c>
      <c r="B13" s="250">
        <v>56.75539</v>
      </c>
      <c r="C13" s="243">
        <v>56.86407</v>
      </c>
      <c r="D13" s="243">
        <v>56.63923</v>
      </c>
      <c r="E13" s="250">
        <v>25.53349</v>
      </c>
      <c r="F13" s="243">
        <v>23.37527</v>
      </c>
      <c r="G13" s="243">
        <v>27.84042</v>
      </c>
      <c r="H13" s="251">
        <f t="shared" si="1"/>
        <v>30.20006</v>
      </c>
      <c r="I13" s="252">
        <f t="shared" si="2"/>
        <v>31.221899999999998</v>
      </c>
      <c r="J13" s="253">
        <f t="shared" si="3"/>
        <v>26.555329999999998</v>
      </c>
    </row>
    <row r="14" spans="1:10" s="1" customFormat="1" ht="15.75">
      <c r="A14" s="43">
        <f t="shared" si="0"/>
        <v>1824</v>
      </c>
      <c r="B14" s="250">
        <v>56.74546</v>
      </c>
      <c r="C14" s="243">
        <v>56.80015</v>
      </c>
      <c r="D14" s="243">
        <v>56.6874</v>
      </c>
      <c r="E14" s="250">
        <v>25.53163</v>
      </c>
      <c r="F14" s="243">
        <v>23.31135</v>
      </c>
      <c r="G14" s="243">
        <v>27.88859</v>
      </c>
      <c r="H14" s="251">
        <f t="shared" si="1"/>
        <v>30.195779</v>
      </c>
      <c r="I14" s="252">
        <f t="shared" si="2"/>
        <v>31.21383</v>
      </c>
      <c r="J14" s="253">
        <f t="shared" si="3"/>
        <v>26.549681</v>
      </c>
    </row>
    <row r="15" spans="1:10" s="1" customFormat="1" ht="15.75">
      <c r="A15" s="43">
        <f t="shared" si="0"/>
        <v>1825</v>
      </c>
      <c r="B15" s="250">
        <v>56.73747</v>
      </c>
      <c r="C15" s="243">
        <v>56.73887</v>
      </c>
      <c r="D15" s="243">
        <v>56.73599</v>
      </c>
      <c r="E15" s="250">
        <v>25.53132</v>
      </c>
      <c r="F15" s="243">
        <v>23.25007</v>
      </c>
      <c r="G15" s="243">
        <v>27.93718</v>
      </c>
      <c r="H15" s="251">
        <f t="shared" si="1"/>
        <v>30.193165</v>
      </c>
      <c r="I15" s="252">
        <f t="shared" si="2"/>
        <v>31.20615</v>
      </c>
      <c r="J15" s="253">
        <f t="shared" si="3"/>
        <v>26.544305</v>
      </c>
    </row>
    <row r="16" spans="1:10" s="1" customFormat="1" ht="15.75">
      <c r="A16" s="43">
        <f t="shared" si="0"/>
        <v>1826</v>
      </c>
      <c r="B16" s="250">
        <v>56.73244</v>
      </c>
      <c r="C16" s="243">
        <v>56.68081</v>
      </c>
      <c r="D16" s="243">
        <v>56.78656</v>
      </c>
      <c r="E16" s="250">
        <v>25.53351</v>
      </c>
      <c r="F16" s="243">
        <v>23.19201</v>
      </c>
      <c r="G16" s="243">
        <v>27.98775</v>
      </c>
      <c r="H16" s="251">
        <f t="shared" si="1"/>
        <v>30.193189</v>
      </c>
      <c r="I16" s="252">
        <f t="shared" si="2"/>
        <v>31.198929999999997</v>
      </c>
      <c r="J16" s="253">
        <f t="shared" si="3"/>
        <v>26.539250999999997</v>
      </c>
    </row>
    <row r="17" spans="1:10" s="1" customFormat="1" ht="15.75">
      <c r="A17" s="43">
        <f t="shared" si="0"/>
        <v>1827</v>
      </c>
      <c r="B17" s="250">
        <v>56.73056</v>
      </c>
      <c r="C17" s="243">
        <v>56.62678</v>
      </c>
      <c r="D17" s="243">
        <v>56.83871</v>
      </c>
      <c r="E17" s="250">
        <v>25.53842</v>
      </c>
      <c r="F17" s="243">
        <v>23.13797</v>
      </c>
      <c r="G17" s="243">
        <v>28.03991</v>
      </c>
      <c r="H17" s="251">
        <f t="shared" si="1"/>
        <v>30.196061999999998</v>
      </c>
      <c r="I17" s="252">
        <f t="shared" si="2"/>
        <v>31.19214</v>
      </c>
      <c r="J17" s="253">
        <f t="shared" si="3"/>
        <v>26.534498</v>
      </c>
    </row>
    <row r="18" spans="1:10" s="1" customFormat="1" ht="15.75">
      <c r="A18" s="43">
        <f t="shared" si="0"/>
        <v>1828</v>
      </c>
      <c r="B18" s="250">
        <v>56.73094</v>
      </c>
      <c r="C18" s="243">
        <v>56.57594</v>
      </c>
      <c r="D18" s="243">
        <v>56.89158</v>
      </c>
      <c r="E18" s="250">
        <v>25.54521</v>
      </c>
      <c r="F18" s="243">
        <v>23.08713</v>
      </c>
      <c r="G18" s="243">
        <v>28.09278</v>
      </c>
      <c r="H18" s="251">
        <f t="shared" si="1"/>
        <v>30.200929000000002</v>
      </c>
      <c r="I18" s="252">
        <f t="shared" si="2"/>
        <v>31.185729999999996</v>
      </c>
      <c r="J18" s="253">
        <f t="shared" si="3"/>
        <v>26.530010999999995</v>
      </c>
    </row>
    <row r="19" spans="1:10" s="1" customFormat="1" ht="15.75">
      <c r="A19" s="43">
        <f t="shared" si="0"/>
        <v>1829</v>
      </c>
      <c r="B19" s="250">
        <v>56.73365</v>
      </c>
      <c r="C19" s="243">
        <v>56.52885</v>
      </c>
      <c r="D19" s="243">
        <v>56.94482</v>
      </c>
      <c r="E19" s="250">
        <v>25.55392</v>
      </c>
      <c r="F19" s="243">
        <v>23.04005</v>
      </c>
      <c r="G19" s="243">
        <v>28.14602</v>
      </c>
      <c r="H19" s="251">
        <f t="shared" si="1"/>
        <v>30.207839000000003</v>
      </c>
      <c r="I19" s="252">
        <f t="shared" si="2"/>
        <v>31.179729999999996</v>
      </c>
      <c r="J19" s="253">
        <f t="shared" si="3"/>
        <v>26.525810999999994</v>
      </c>
    </row>
    <row r="20" spans="1:10" s="1" customFormat="1" ht="15.75">
      <c r="A20" s="133">
        <f t="shared" si="0"/>
        <v>1830</v>
      </c>
      <c r="B20" s="261">
        <v>56.73693</v>
      </c>
      <c r="C20" s="262">
        <v>56.48456</v>
      </c>
      <c r="D20" s="262">
        <v>56.99592</v>
      </c>
      <c r="E20" s="261">
        <v>25.56276</v>
      </c>
      <c r="F20" s="262">
        <v>22.99576</v>
      </c>
      <c r="G20" s="262">
        <v>28.19712</v>
      </c>
      <c r="H20" s="263">
        <f t="shared" si="1"/>
        <v>30.215011</v>
      </c>
      <c r="I20" s="264">
        <f t="shared" si="2"/>
        <v>31.17417</v>
      </c>
      <c r="J20" s="265">
        <f t="shared" si="3"/>
        <v>26.521919</v>
      </c>
    </row>
    <row r="21" spans="1:10" s="1" customFormat="1" ht="15.75">
      <c r="A21" s="43">
        <f t="shared" si="0"/>
        <v>1831</v>
      </c>
      <c r="B21" s="250">
        <v>56.74212</v>
      </c>
      <c r="C21" s="243">
        <v>56.44372</v>
      </c>
      <c r="D21" s="243">
        <v>57.04699</v>
      </c>
      <c r="E21" s="250">
        <v>25.57317</v>
      </c>
      <c r="F21" s="243">
        <v>22.95492</v>
      </c>
      <c r="G21" s="243">
        <v>28.24819</v>
      </c>
      <c r="H21" s="251">
        <f t="shared" si="1"/>
        <v>30.223855000000004</v>
      </c>
      <c r="I21" s="252">
        <f t="shared" si="2"/>
        <v>31.16895</v>
      </c>
      <c r="J21" s="253">
        <f t="shared" si="3"/>
        <v>26.518264999999996</v>
      </c>
    </row>
    <row r="22" spans="1:10" s="1" customFormat="1" ht="15.75">
      <c r="A22" s="43">
        <f t="shared" si="0"/>
        <v>1832</v>
      </c>
      <c r="B22" s="250">
        <v>56.74717</v>
      </c>
      <c r="C22" s="243">
        <v>56.40527</v>
      </c>
      <c r="D22" s="243">
        <v>57.09505</v>
      </c>
      <c r="E22" s="250">
        <v>25.58298</v>
      </c>
      <c r="F22" s="243">
        <v>22.91647</v>
      </c>
      <c r="G22" s="243">
        <v>28.29625</v>
      </c>
      <c r="H22" s="251">
        <f t="shared" si="1"/>
        <v>30.232236999999994</v>
      </c>
      <c r="I22" s="252">
        <f t="shared" si="2"/>
        <v>31.164189999999998</v>
      </c>
      <c r="J22" s="253">
        <f t="shared" si="3"/>
        <v>26.514933000000003</v>
      </c>
    </row>
    <row r="23" spans="1:10" s="1" customFormat="1" ht="15.75">
      <c r="A23" s="43">
        <f t="shared" si="0"/>
        <v>1833</v>
      </c>
      <c r="B23" s="250">
        <v>56.75138</v>
      </c>
      <c r="C23" s="243">
        <v>56.36843</v>
      </c>
      <c r="D23" s="243">
        <v>57.13957</v>
      </c>
      <c r="E23" s="250">
        <v>25.59165</v>
      </c>
      <c r="F23" s="243">
        <v>22.87962</v>
      </c>
      <c r="G23" s="243">
        <v>28.34076</v>
      </c>
      <c r="H23" s="251">
        <f t="shared" si="1"/>
        <v>30.239569000000003</v>
      </c>
      <c r="I23" s="252">
        <f t="shared" si="2"/>
        <v>31.159729999999996</v>
      </c>
      <c r="J23" s="253">
        <f t="shared" si="3"/>
        <v>26.511810999999994</v>
      </c>
    </row>
    <row r="24" spans="1:10" s="1" customFormat="1" ht="15.75">
      <c r="A24" s="43">
        <f t="shared" si="0"/>
        <v>1834</v>
      </c>
      <c r="B24" s="250">
        <v>56.75646</v>
      </c>
      <c r="C24" s="243">
        <v>56.33479</v>
      </c>
      <c r="D24" s="243">
        <v>57.18237</v>
      </c>
      <c r="E24" s="250">
        <v>25.6009</v>
      </c>
      <c r="F24" s="243">
        <v>22.84599</v>
      </c>
      <c r="G24" s="243">
        <v>28.38357</v>
      </c>
      <c r="H24" s="251">
        <f t="shared" si="1"/>
        <v>30.247568</v>
      </c>
      <c r="I24" s="252">
        <f t="shared" si="2"/>
        <v>31.155559999999998</v>
      </c>
      <c r="J24" s="253">
        <f t="shared" si="3"/>
        <v>26.508891999999996</v>
      </c>
    </row>
    <row r="25" spans="1:10" s="1" customFormat="1" ht="15.75">
      <c r="A25" s="43">
        <f t="shared" si="0"/>
        <v>1835</v>
      </c>
      <c r="B25" s="250">
        <v>56.76264</v>
      </c>
      <c r="C25" s="243">
        <v>56.30499</v>
      </c>
      <c r="D25" s="243">
        <v>57.2234</v>
      </c>
      <c r="E25" s="250">
        <v>25.61092</v>
      </c>
      <c r="F25" s="243">
        <v>22.81618</v>
      </c>
      <c r="G25" s="243">
        <v>28.42459</v>
      </c>
      <c r="H25" s="251">
        <f t="shared" si="1"/>
        <v>30.256435999999997</v>
      </c>
      <c r="I25" s="252">
        <f t="shared" si="2"/>
        <v>31.151719999999997</v>
      </c>
      <c r="J25" s="253">
        <f t="shared" si="3"/>
        <v>26.506204</v>
      </c>
    </row>
    <row r="26" spans="1:10" s="1" customFormat="1" ht="15.75">
      <c r="A26" s="43">
        <f t="shared" si="0"/>
        <v>1836</v>
      </c>
      <c r="B26" s="250">
        <v>56.7716</v>
      </c>
      <c r="C26" s="243">
        <v>56.28086</v>
      </c>
      <c r="D26" s="243">
        <v>57.26419</v>
      </c>
      <c r="E26" s="250">
        <v>25.62335</v>
      </c>
      <c r="F26" s="243">
        <v>22.79206</v>
      </c>
      <c r="G26" s="243">
        <v>28.46539</v>
      </c>
      <c r="H26" s="251">
        <f t="shared" si="1"/>
        <v>30.267825000000002</v>
      </c>
      <c r="I26" s="252">
        <f t="shared" si="2"/>
        <v>31.14825</v>
      </c>
      <c r="J26" s="253">
        <f t="shared" si="3"/>
        <v>26.503774999999997</v>
      </c>
    </row>
    <row r="27" spans="1:10" s="1" customFormat="1" ht="15.75">
      <c r="A27" s="43">
        <f t="shared" si="0"/>
        <v>1837</v>
      </c>
      <c r="B27" s="250">
        <v>56.78226</v>
      </c>
      <c r="C27" s="243">
        <v>56.2609</v>
      </c>
      <c r="D27" s="243">
        <v>57.30418</v>
      </c>
      <c r="E27" s="250">
        <v>25.63719</v>
      </c>
      <c r="F27" s="243">
        <v>22.77209</v>
      </c>
      <c r="G27" s="243">
        <v>28.50537</v>
      </c>
      <c r="H27" s="251">
        <f t="shared" si="1"/>
        <v>30.280711</v>
      </c>
      <c r="I27" s="252">
        <f t="shared" si="2"/>
        <v>31.14507</v>
      </c>
      <c r="J27" s="253">
        <f t="shared" si="3"/>
        <v>26.501549</v>
      </c>
    </row>
    <row r="28" spans="1:10" s="1" customFormat="1" ht="15.75">
      <c r="A28" s="43">
        <f t="shared" si="0"/>
        <v>1838</v>
      </c>
      <c r="B28" s="250">
        <v>56.79496</v>
      </c>
      <c r="C28" s="243">
        <v>56.24548</v>
      </c>
      <c r="D28" s="243">
        <v>57.34369</v>
      </c>
      <c r="E28" s="250">
        <v>25.65277</v>
      </c>
      <c r="F28" s="243">
        <v>22.75667</v>
      </c>
      <c r="G28" s="243">
        <v>28.54489</v>
      </c>
      <c r="H28" s="251">
        <f t="shared" si="1"/>
        <v>30.295427</v>
      </c>
      <c r="I28" s="252">
        <f t="shared" si="2"/>
        <v>31.142190000000003</v>
      </c>
      <c r="J28" s="253">
        <f t="shared" si="3"/>
        <v>26.499533000000003</v>
      </c>
    </row>
    <row r="29" spans="1:10" s="1" customFormat="1" ht="15.75">
      <c r="A29" s="140">
        <f t="shared" si="0"/>
        <v>1839</v>
      </c>
      <c r="B29" s="266">
        <v>56.81364</v>
      </c>
      <c r="C29" s="267">
        <v>56.2381</v>
      </c>
      <c r="D29" s="267">
        <v>57.38708</v>
      </c>
      <c r="E29" s="266">
        <v>25.67409</v>
      </c>
      <c r="F29" s="267">
        <v>22.7493</v>
      </c>
      <c r="G29" s="267">
        <v>28.58828</v>
      </c>
      <c r="H29" s="268">
        <f t="shared" si="1"/>
        <v>30.315955</v>
      </c>
      <c r="I29" s="269">
        <f t="shared" si="2"/>
        <v>31.13955</v>
      </c>
      <c r="J29" s="270">
        <f t="shared" si="3"/>
        <v>26.497685</v>
      </c>
    </row>
    <row r="30" spans="1:10" s="1" customFormat="1" ht="15.75">
      <c r="A30" s="43">
        <f t="shared" si="0"/>
        <v>1840</v>
      </c>
      <c r="B30" s="250">
        <v>56.84452</v>
      </c>
      <c r="C30" s="243">
        <v>56.24859</v>
      </c>
      <c r="D30" s="243">
        <v>57.437</v>
      </c>
      <c r="E30" s="250">
        <v>25.70755</v>
      </c>
      <c r="F30" s="243">
        <v>22.75978</v>
      </c>
      <c r="G30" s="243">
        <v>28.6382</v>
      </c>
      <c r="H30" s="251">
        <f t="shared" si="1"/>
        <v>30.348641</v>
      </c>
      <c r="I30" s="252">
        <f t="shared" si="2"/>
        <v>31.13697</v>
      </c>
      <c r="J30" s="253">
        <f t="shared" si="3"/>
        <v>26.495879000000002</v>
      </c>
    </row>
    <row r="31" spans="1:10" s="1" customFormat="1" ht="15.75">
      <c r="A31" s="43">
        <f t="shared" si="0"/>
        <v>1841</v>
      </c>
      <c r="B31" s="250">
        <v>56.84357</v>
      </c>
      <c r="C31" s="243">
        <v>56.21817</v>
      </c>
      <c r="D31" s="243">
        <v>57.4645</v>
      </c>
      <c r="E31" s="250">
        <v>25.70818</v>
      </c>
      <c r="F31" s="243">
        <v>22.72936</v>
      </c>
      <c r="G31" s="243">
        <v>28.6657</v>
      </c>
      <c r="H31" s="251">
        <f t="shared" si="1"/>
        <v>30.348796999999998</v>
      </c>
      <c r="I31" s="252">
        <f t="shared" si="2"/>
        <v>31.13539</v>
      </c>
      <c r="J31" s="253">
        <f t="shared" si="3"/>
        <v>26.494773000000002</v>
      </c>
    </row>
    <row r="32" spans="1:10" s="1" customFormat="1" ht="15.75">
      <c r="A32" s="43">
        <f t="shared" si="0"/>
        <v>1842</v>
      </c>
      <c r="B32" s="250">
        <v>56.83664</v>
      </c>
      <c r="C32" s="243">
        <v>56.17786</v>
      </c>
      <c r="D32" s="243">
        <v>57.49017</v>
      </c>
      <c r="E32" s="250">
        <v>25.70223</v>
      </c>
      <c r="F32" s="243">
        <v>22.68906</v>
      </c>
      <c r="G32" s="243">
        <v>28.69136</v>
      </c>
      <c r="H32" s="251">
        <f t="shared" si="1"/>
        <v>30.342553</v>
      </c>
      <c r="I32" s="252">
        <f t="shared" si="2"/>
        <v>31.134410000000003</v>
      </c>
      <c r="J32" s="253">
        <f t="shared" si="3"/>
        <v>26.494087000000004</v>
      </c>
    </row>
    <row r="33" spans="1:10" s="1" customFormat="1" ht="15.75">
      <c r="A33" s="43">
        <f t="shared" si="0"/>
        <v>1843</v>
      </c>
      <c r="B33" s="250">
        <v>56.83223</v>
      </c>
      <c r="C33" s="243">
        <v>56.14408</v>
      </c>
      <c r="D33" s="243">
        <v>57.51432</v>
      </c>
      <c r="E33" s="250">
        <v>25.69881</v>
      </c>
      <c r="F33" s="243">
        <v>22.65527</v>
      </c>
      <c r="G33" s="243">
        <v>28.71552</v>
      </c>
      <c r="H33" s="251">
        <f t="shared" si="1"/>
        <v>30.338835999999997</v>
      </c>
      <c r="I33" s="252">
        <f t="shared" si="2"/>
        <v>31.13342</v>
      </c>
      <c r="J33" s="253">
        <f t="shared" si="3"/>
        <v>26.493394000000006</v>
      </c>
    </row>
    <row r="34" spans="1:10" s="1" customFormat="1" ht="15.75">
      <c r="A34" s="43">
        <f t="shared" si="0"/>
        <v>1844</v>
      </c>
      <c r="B34" s="250">
        <v>56.83666</v>
      </c>
      <c r="C34" s="243">
        <v>56.12312</v>
      </c>
      <c r="D34" s="243">
        <v>57.54333</v>
      </c>
      <c r="E34" s="250">
        <v>25.7042</v>
      </c>
      <c r="F34" s="243">
        <v>22.63431</v>
      </c>
      <c r="G34" s="243">
        <v>28.74453</v>
      </c>
      <c r="H34" s="251">
        <f t="shared" si="1"/>
        <v>30.343937999999998</v>
      </c>
      <c r="I34" s="252">
        <f t="shared" si="2"/>
        <v>31.132460000000002</v>
      </c>
      <c r="J34" s="253">
        <f t="shared" si="3"/>
        <v>26.492722000000004</v>
      </c>
    </row>
    <row r="35" spans="1:10" s="1" customFormat="1" ht="15.75">
      <c r="A35" s="43">
        <f t="shared" si="0"/>
        <v>1845</v>
      </c>
      <c r="B35" s="250">
        <v>56.83963</v>
      </c>
      <c r="C35" s="243">
        <v>56.10278</v>
      </c>
      <c r="D35" s="243">
        <v>57.56882</v>
      </c>
      <c r="E35" s="250">
        <v>25.70804</v>
      </c>
      <c r="F35" s="243">
        <v>22.61398</v>
      </c>
      <c r="G35" s="243">
        <v>28.77002</v>
      </c>
      <c r="H35" s="251">
        <f t="shared" si="1"/>
        <v>30.347517</v>
      </c>
      <c r="I35" s="252">
        <f t="shared" si="2"/>
        <v>31.13159</v>
      </c>
      <c r="J35" s="253">
        <f t="shared" si="3"/>
        <v>26.492113</v>
      </c>
    </row>
    <row r="36" spans="1:10" s="1" customFormat="1" ht="15.75">
      <c r="A36" s="43">
        <f t="shared" si="0"/>
        <v>1846</v>
      </c>
      <c r="B36" s="250">
        <v>56.85085</v>
      </c>
      <c r="C36" s="243">
        <v>56.09045</v>
      </c>
      <c r="D36" s="243">
        <v>57.60294</v>
      </c>
      <c r="E36" s="250">
        <v>25.71994</v>
      </c>
      <c r="F36" s="243">
        <v>22.60165</v>
      </c>
      <c r="G36" s="243">
        <v>28.80413</v>
      </c>
      <c r="H36" s="251">
        <f t="shared" si="1"/>
        <v>30.359213000000004</v>
      </c>
      <c r="I36" s="252">
        <f t="shared" si="2"/>
        <v>31.13091</v>
      </c>
      <c r="J36" s="253">
        <f t="shared" si="3"/>
        <v>26.491636999999997</v>
      </c>
    </row>
    <row r="37" spans="1:10" s="1" customFormat="1" ht="15.75">
      <c r="A37" s="43">
        <f t="shared" si="0"/>
        <v>1847</v>
      </c>
      <c r="B37" s="250">
        <v>56.86113</v>
      </c>
      <c r="C37" s="243">
        <v>56.08042</v>
      </c>
      <c r="D37" s="243">
        <v>57.63286</v>
      </c>
      <c r="E37" s="250">
        <v>25.73088</v>
      </c>
      <c r="F37" s="243">
        <v>22.59161</v>
      </c>
      <c r="G37" s="243">
        <v>28.83405</v>
      </c>
      <c r="H37" s="251">
        <f t="shared" si="1"/>
        <v>30.369954999999997</v>
      </c>
      <c r="I37" s="252">
        <f t="shared" si="2"/>
        <v>31.130250000000004</v>
      </c>
      <c r="J37" s="253">
        <f t="shared" si="3"/>
        <v>26.491175000000005</v>
      </c>
    </row>
    <row r="38" spans="1:10" s="1" customFormat="1" ht="15.75">
      <c r="A38" s="43">
        <f t="shared" si="0"/>
        <v>1848</v>
      </c>
      <c r="B38" s="250">
        <v>56.8815</v>
      </c>
      <c r="C38" s="243">
        <v>56.08157</v>
      </c>
      <c r="D38" s="243">
        <v>57.67188</v>
      </c>
      <c r="E38" s="250">
        <v>25.75181</v>
      </c>
      <c r="F38" s="243">
        <v>22.59277</v>
      </c>
      <c r="G38" s="243">
        <v>28.87307</v>
      </c>
      <c r="H38" s="251">
        <f t="shared" si="1"/>
        <v>30.390717</v>
      </c>
      <c r="I38" s="252">
        <f t="shared" si="2"/>
        <v>31.129690000000004</v>
      </c>
      <c r="J38" s="253">
        <f t="shared" si="3"/>
        <v>26.490783000000004</v>
      </c>
    </row>
    <row r="39" spans="1:10" s="1" customFormat="1" ht="15.75">
      <c r="A39" s="43">
        <f t="shared" si="0"/>
        <v>1849</v>
      </c>
      <c r="B39" s="250">
        <v>56.9104</v>
      </c>
      <c r="C39" s="243">
        <v>56.0952</v>
      </c>
      <c r="D39" s="243">
        <v>57.71534</v>
      </c>
      <c r="E39" s="250">
        <v>25.78146</v>
      </c>
      <c r="F39" s="243">
        <v>22.6064</v>
      </c>
      <c r="G39" s="243">
        <v>28.91653</v>
      </c>
      <c r="H39" s="251">
        <f t="shared" si="1"/>
        <v>30.420142000000002</v>
      </c>
      <c r="I39" s="252">
        <f t="shared" si="2"/>
        <v>31.128940000000004</v>
      </c>
      <c r="J39" s="253">
        <f t="shared" si="3"/>
        <v>26.490258</v>
      </c>
    </row>
    <row r="40" spans="1:10" s="1" customFormat="1" ht="15.75">
      <c r="A40" s="133">
        <f t="shared" si="0"/>
        <v>1850</v>
      </c>
      <c r="B40" s="261">
        <v>57.5102</v>
      </c>
      <c r="C40" s="262">
        <v>56.65044</v>
      </c>
      <c r="D40" s="262">
        <v>58.35549</v>
      </c>
      <c r="E40" s="261">
        <v>26.38628</v>
      </c>
      <c r="F40" s="262">
        <v>23.16164</v>
      </c>
      <c r="G40" s="262">
        <v>29.55668</v>
      </c>
      <c r="H40" s="263">
        <f t="shared" si="1"/>
        <v>31.023456</v>
      </c>
      <c r="I40" s="264">
        <f t="shared" si="2"/>
        <v>31.12392</v>
      </c>
      <c r="J40" s="265">
        <f t="shared" si="3"/>
        <v>26.486743999999998</v>
      </c>
    </row>
    <row r="41" spans="1:10" s="1" customFormat="1" ht="15.75">
      <c r="A41" s="43">
        <f t="shared" si="0"/>
        <v>1851</v>
      </c>
      <c r="B41" s="250">
        <v>57.55411</v>
      </c>
      <c r="C41" s="243">
        <v>56.68256</v>
      </c>
      <c r="D41" s="243">
        <v>58.41074</v>
      </c>
      <c r="E41" s="250">
        <v>26.43055</v>
      </c>
      <c r="F41" s="243">
        <v>23.19376</v>
      </c>
      <c r="G41" s="243">
        <v>29.61193</v>
      </c>
      <c r="H41" s="251">
        <f t="shared" si="1"/>
        <v>31.067618</v>
      </c>
      <c r="I41" s="252">
        <f t="shared" si="2"/>
        <v>31.12356</v>
      </c>
      <c r="J41" s="253">
        <f t="shared" si="3"/>
        <v>26.486492000000002</v>
      </c>
    </row>
    <row r="42" spans="1:10" s="1" customFormat="1" ht="15.75">
      <c r="A42" s="43">
        <f t="shared" si="0"/>
        <v>1852</v>
      </c>
      <c r="B42" s="250">
        <v>57.61276</v>
      </c>
      <c r="C42" s="243">
        <v>56.72266</v>
      </c>
      <c r="D42" s="243">
        <v>58.48899</v>
      </c>
      <c r="E42" s="250">
        <v>26.48738</v>
      </c>
      <c r="F42" s="243">
        <v>23.23386</v>
      </c>
      <c r="G42" s="243">
        <v>29.69018</v>
      </c>
      <c r="H42" s="251">
        <f t="shared" si="1"/>
        <v>31.124994</v>
      </c>
      <c r="I42" s="252">
        <f t="shared" si="2"/>
        <v>31.12538</v>
      </c>
      <c r="J42" s="253">
        <f t="shared" si="3"/>
        <v>26.487766</v>
      </c>
    </row>
    <row r="43" spans="1:10" s="1" customFormat="1" ht="15.75">
      <c r="A43" s="43">
        <f t="shared" si="0"/>
        <v>1853</v>
      </c>
      <c r="B43" s="250">
        <v>57.69638</v>
      </c>
      <c r="C43" s="243">
        <v>56.78956</v>
      </c>
      <c r="D43" s="243">
        <v>58.59035</v>
      </c>
      <c r="E43" s="250">
        <v>26.56932</v>
      </c>
      <c r="F43" s="243">
        <v>23.30075</v>
      </c>
      <c r="G43" s="243">
        <v>29.79155</v>
      </c>
      <c r="H43" s="251">
        <f t="shared" si="1"/>
        <v>31.207438000000003</v>
      </c>
      <c r="I43" s="252">
        <f t="shared" si="2"/>
        <v>31.127059999999997</v>
      </c>
      <c r="J43" s="253">
        <f t="shared" si="3"/>
        <v>26.488941999999994</v>
      </c>
    </row>
    <row r="44" spans="1:10" s="1" customFormat="1" ht="15.75">
      <c r="A44" s="43">
        <f t="shared" si="0"/>
        <v>1854</v>
      </c>
      <c r="B44" s="250">
        <v>57.77025</v>
      </c>
      <c r="C44" s="243">
        <v>56.8435</v>
      </c>
      <c r="D44" s="243">
        <v>58.68532</v>
      </c>
      <c r="E44" s="250">
        <v>26.64132</v>
      </c>
      <c r="F44" s="243">
        <v>23.3547</v>
      </c>
      <c r="G44" s="243">
        <v>29.88652</v>
      </c>
      <c r="H44" s="251">
        <f t="shared" si="1"/>
        <v>31.279998999999997</v>
      </c>
      <c r="I44" s="252">
        <f t="shared" si="2"/>
        <v>31.128929999999997</v>
      </c>
      <c r="J44" s="253">
        <f t="shared" si="3"/>
        <v>26.490251</v>
      </c>
    </row>
    <row r="45" spans="1:10" s="1" customFormat="1" ht="15.75">
      <c r="A45" s="43">
        <f t="shared" si="0"/>
        <v>1855</v>
      </c>
      <c r="B45" s="250">
        <v>57.84217</v>
      </c>
      <c r="C45" s="243">
        <v>56.89524</v>
      </c>
      <c r="D45" s="243">
        <v>58.77874</v>
      </c>
      <c r="E45" s="250">
        <v>26.71127</v>
      </c>
      <c r="F45" s="243">
        <v>23.40644</v>
      </c>
      <c r="G45" s="243">
        <v>29.97993</v>
      </c>
      <c r="H45" s="251">
        <f t="shared" si="1"/>
        <v>31.35054</v>
      </c>
      <c r="I45" s="252">
        <f t="shared" si="2"/>
        <v>31.130900000000004</v>
      </c>
      <c r="J45" s="253">
        <f t="shared" si="3"/>
        <v>26.491630000000004</v>
      </c>
    </row>
    <row r="46" spans="1:10" s="1" customFormat="1" ht="15.75">
      <c r="A46" s="43">
        <f t="shared" si="0"/>
        <v>1856</v>
      </c>
      <c r="B46" s="250">
        <v>57.92273</v>
      </c>
      <c r="C46" s="243">
        <v>56.96304</v>
      </c>
      <c r="D46" s="243">
        <v>58.87307</v>
      </c>
      <c r="E46" s="250">
        <v>26.7904</v>
      </c>
      <c r="F46" s="243">
        <v>23.47423</v>
      </c>
      <c r="G46" s="243">
        <v>30.07427</v>
      </c>
      <c r="H46" s="251">
        <f t="shared" si="1"/>
        <v>31.430099000000002</v>
      </c>
      <c r="I46" s="252">
        <f t="shared" si="2"/>
        <v>31.13233</v>
      </c>
      <c r="J46" s="253">
        <f t="shared" si="3"/>
        <v>26.492631</v>
      </c>
    </row>
    <row r="47" spans="1:10" s="1" customFormat="1" ht="15.75">
      <c r="A47" s="43">
        <f t="shared" si="0"/>
        <v>1857</v>
      </c>
      <c r="B47" s="250">
        <v>58.01773</v>
      </c>
      <c r="C47" s="243">
        <v>57.05194</v>
      </c>
      <c r="D47" s="243">
        <v>58.97489</v>
      </c>
      <c r="E47" s="250">
        <v>26.88447</v>
      </c>
      <c r="F47" s="243">
        <v>23.56313</v>
      </c>
      <c r="G47" s="243">
        <v>30.17609</v>
      </c>
      <c r="H47" s="251">
        <f t="shared" si="1"/>
        <v>31.524448000000003</v>
      </c>
      <c r="I47" s="252">
        <f t="shared" si="2"/>
        <v>31.13326</v>
      </c>
      <c r="J47" s="253">
        <f t="shared" si="3"/>
        <v>26.493281999999997</v>
      </c>
    </row>
    <row r="48" spans="1:10" s="1" customFormat="1" ht="15.75">
      <c r="A48" s="43">
        <f t="shared" si="0"/>
        <v>1858</v>
      </c>
      <c r="B48" s="250">
        <v>58.11904</v>
      </c>
      <c r="C48" s="243">
        <v>57.13736</v>
      </c>
      <c r="D48" s="243">
        <v>59.09319</v>
      </c>
      <c r="E48" s="250">
        <v>26.98426</v>
      </c>
      <c r="F48" s="243">
        <v>23.64856</v>
      </c>
      <c r="G48" s="243">
        <v>30.29438</v>
      </c>
      <c r="H48" s="251">
        <f t="shared" si="1"/>
        <v>31.624693999999998</v>
      </c>
      <c r="I48" s="252">
        <f t="shared" si="2"/>
        <v>31.13478</v>
      </c>
      <c r="J48" s="253">
        <f t="shared" si="3"/>
        <v>26.494346</v>
      </c>
    </row>
    <row r="49" spans="1:10" s="1" customFormat="1" ht="15.75">
      <c r="A49" s="140">
        <f t="shared" si="0"/>
        <v>1859</v>
      </c>
      <c r="B49" s="266">
        <v>58.21845</v>
      </c>
      <c r="C49" s="267">
        <v>57.22347</v>
      </c>
      <c r="D49" s="267">
        <v>59.20692</v>
      </c>
      <c r="E49" s="266">
        <v>27.08234</v>
      </c>
      <c r="F49" s="267">
        <v>23.73466</v>
      </c>
      <c r="G49" s="267">
        <v>30.40812</v>
      </c>
      <c r="H49" s="268">
        <f t="shared" si="1"/>
        <v>31.723173</v>
      </c>
      <c r="I49" s="269">
        <f t="shared" si="2"/>
        <v>31.13611</v>
      </c>
      <c r="J49" s="270">
        <f t="shared" si="3"/>
        <v>26.495276999999998</v>
      </c>
    </row>
    <row r="50" spans="1:10" s="1" customFormat="1" ht="15.75">
      <c r="A50" s="43">
        <f t="shared" si="0"/>
        <v>1860</v>
      </c>
      <c r="B50" s="250">
        <v>58.32169</v>
      </c>
      <c r="C50" s="243">
        <v>57.31422</v>
      </c>
      <c r="D50" s="243">
        <v>59.32365</v>
      </c>
      <c r="E50" s="250">
        <v>27.18432</v>
      </c>
      <c r="F50" s="243">
        <v>23.82542</v>
      </c>
      <c r="G50" s="243">
        <v>30.52484</v>
      </c>
      <c r="H50" s="251">
        <f t="shared" si="1"/>
        <v>31.825531</v>
      </c>
      <c r="I50" s="252">
        <f t="shared" si="2"/>
        <v>31.137369999999997</v>
      </c>
      <c r="J50" s="253">
        <f t="shared" si="3"/>
        <v>26.496158999999995</v>
      </c>
    </row>
    <row r="51" spans="1:10" s="1" customFormat="1" ht="15.75">
      <c r="A51" s="43">
        <f t="shared" si="0"/>
        <v>1861</v>
      </c>
      <c r="B51" s="250">
        <v>58.42085</v>
      </c>
      <c r="C51" s="243">
        <v>57.39521</v>
      </c>
      <c r="D51" s="243">
        <v>59.44226</v>
      </c>
      <c r="E51" s="250">
        <v>27.28188</v>
      </c>
      <c r="F51" s="243">
        <v>23.90641</v>
      </c>
      <c r="G51" s="243">
        <v>30.64345</v>
      </c>
      <c r="H51" s="251">
        <f t="shared" si="1"/>
        <v>31.923571000000003</v>
      </c>
      <c r="I51" s="252">
        <f t="shared" si="2"/>
        <v>31.13897</v>
      </c>
      <c r="J51" s="253">
        <f t="shared" si="3"/>
        <v>26.497279</v>
      </c>
    </row>
    <row r="52" spans="1:10" s="1" customFormat="1" ht="15.75">
      <c r="A52" s="43">
        <f t="shared" si="0"/>
        <v>1862</v>
      </c>
      <c r="B52" s="250">
        <v>58.51488</v>
      </c>
      <c r="C52" s="243">
        <v>57.47334</v>
      </c>
      <c r="D52" s="243">
        <v>59.55339</v>
      </c>
      <c r="E52" s="250">
        <v>27.37452</v>
      </c>
      <c r="F52" s="243">
        <v>23.98454</v>
      </c>
      <c r="G52" s="243">
        <v>30.75458</v>
      </c>
      <c r="H52" s="251">
        <f t="shared" si="1"/>
        <v>32.016628</v>
      </c>
      <c r="I52" s="252">
        <f t="shared" si="2"/>
        <v>31.140359999999998</v>
      </c>
      <c r="J52" s="253">
        <f t="shared" si="3"/>
        <v>26.498252</v>
      </c>
    </row>
    <row r="53" spans="1:10" s="1" customFormat="1" ht="15.75">
      <c r="A53" s="43">
        <f t="shared" si="0"/>
        <v>1863</v>
      </c>
      <c r="B53" s="250">
        <v>58.60901</v>
      </c>
      <c r="C53" s="243">
        <v>57.55343</v>
      </c>
      <c r="D53" s="243">
        <v>59.66273</v>
      </c>
      <c r="E53" s="250">
        <v>27.46726</v>
      </c>
      <c r="F53" s="243">
        <v>24.06462</v>
      </c>
      <c r="G53" s="243">
        <v>30.86393</v>
      </c>
      <c r="H53" s="251">
        <f t="shared" si="1"/>
        <v>32.109785</v>
      </c>
      <c r="I53" s="252">
        <f t="shared" si="2"/>
        <v>31.14175</v>
      </c>
      <c r="J53" s="253">
        <f t="shared" si="3"/>
        <v>26.499224999999996</v>
      </c>
    </row>
    <row r="54" spans="1:10" s="1" customFormat="1" ht="15.75">
      <c r="A54" s="43">
        <f t="shared" si="0"/>
        <v>1864</v>
      </c>
      <c r="B54" s="250">
        <v>58.70733</v>
      </c>
      <c r="C54" s="243">
        <v>57.64186</v>
      </c>
      <c r="D54" s="243">
        <v>59.77197</v>
      </c>
      <c r="E54" s="250">
        <v>27.56444</v>
      </c>
      <c r="F54" s="243">
        <v>24.15305</v>
      </c>
      <c r="G54" s="243">
        <v>30.97316</v>
      </c>
      <c r="H54" s="251">
        <f t="shared" si="1"/>
        <v>32.207307</v>
      </c>
      <c r="I54" s="252">
        <f t="shared" si="2"/>
        <v>31.142889999999998</v>
      </c>
      <c r="J54" s="253">
        <f t="shared" si="3"/>
        <v>26.500023</v>
      </c>
    </row>
    <row r="55" spans="1:10" s="1" customFormat="1" ht="15.75">
      <c r="A55" s="43">
        <f t="shared" si="0"/>
        <v>1865</v>
      </c>
      <c r="B55" s="250">
        <v>58.80311</v>
      </c>
      <c r="C55" s="243">
        <v>57.72029</v>
      </c>
      <c r="D55" s="243">
        <v>59.88655</v>
      </c>
      <c r="E55" s="250">
        <v>27.65863</v>
      </c>
      <c r="F55" s="243">
        <v>24.23149</v>
      </c>
      <c r="G55" s="243">
        <v>31.08775</v>
      </c>
      <c r="H55" s="251">
        <f t="shared" si="1"/>
        <v>32.301973999999994</v>
      </c>
      <c r="I55" s="252">
        <f t="shared" si="2"/>
        <v>31.144479999999998</v>
      </c>
      <c r="J55" s="253">
        <f t="shared" si="3"/>
        <v>26.501136000000002</v>
      </c>
    </row>
    <row r="56" spans="1:10" s="1" customFormat="1" ht="15.75">
      <c r="A56" s="43">
        <f t="shared" si="0"/>
        <v>1866</v>
      </c>
      <c r="B56" s="250">
        <v>58.8952</v>
      </c>
      <c r="C56" s="243">
        <v>57.80098</v>
      </c>
      <c r="D56" s="243">
        <v>59.99121</v>
      </c>
      <c r="E56" s="250">
        <v>27.74947</v>
      </c>
      <c r="F56" s="243">
        <v>24.31218</v>
      </c>
      <c r="G56" s="243">
        <v>31.19241</v>
      </c>
      <c r="H56" s="251">
        <f t="shared" si="1"/>
        <v>32.393189</v>
      </c>
      <c r="I56" s="252">
        <f t="shared" si="2"/>
        <v>31.145730000000004</v>
      </c>
      <c r="J56" s="253">
        <f t="shared" si="3"/>
        <v>26.502011000000003</v>
      </c>
    </row>
    <row r="57" spans="1:10" s="1" customFormat="1" ht="15.75">
      <c r="A57" s="43">
        <f t="shared" si="0"/>
        <v>1867</v>
      </c>
      <c r="B57" s="250">
        <v>58.98988</v>
      </c>
      <c r="C57" s="243">
        <v>57.88237</v>
      </c>
      <c r="D57" s="243">
        <v>60.10043</v>
      </c>
      <c r="E57" s="250">
        <v>27.84283</v>
      </c>
      <c r="F57" s="243">
        <v>24.39357</v>
      </c>
      <c r="G57" s="243">
        <v>31.30163</v>
      </c>
      <c r="H57" s="251">
        <f t="shared" si="1"/>
        <v>32.486945</v>
      </c>
      <c r="I57" s="252">
        <f t="shared" si="2"/>
        <v>31.14705</v>
      </c>
      <c r="J57" s="253">
        <f t="shared" si="3"/>
        <v>26.502935</v>
      </c>
    </row>
    <row r="58" spans="1:10" s="1" customFormat="1" ht="15.75">
      <c r="A58" s="43">
        <f t="shared" si="0"/>
        <v>1868</v>
      </c>
      <c r="B58" s="250">
        <v>59.10341</v>
      </c>
      <c r="C58" s="243">
        <v>57.98555</v>
      </c>
      <c r="D58" s="243">
        <v>60.22548</v>
      </c>
      <c r="E58" s="250">
        <v>27.95521</v>
      </c>
      <c r="F58" s="243">
        <v>24.49675</v>
      </c>
      <c r="G58" s="243">
        <v>31.42667</v>
      </c>
      <c r="H58" s="251">
        <f t="shared" si="1"/>
        <v>32.599669999999996</v>
      </c>
      <c r="I58" s="252">
        <f t="shared" si="2"/>
        <v>31.148199999999996</v>
      </c>
      <c r="J58" s="253">
        <f t="shared" si="3"/>
        <v>26.50374</v>
      </c>
    </row>
    <row r="59" spans="1:10" s="1" customFormat="1" ht="15.75">
      <c r="A59" s="43">
        <f t="shared" si="0"/>
        <v>1869</v>
      </c>
      <c r="B59" s="250">
        <v>59.20373</v>
      </c>
      <c r="C59" s="243">
        <v>58.07472</v>
      </c>
      <c r="D59" s="243">
        <v>60.33813</v>
      </c>
      <c r="E59" s="250">
        <v>28.05434</v>
      </c>
      <c r="F59" s="243">
        <v>24.58591</v>
      </c>
      <c r="G59" s="243">
        <v>31.53932</v>
      </c>
      <c r="H59" s="251">
        <f t="shared" si="1"/>
        <v>32.699157</v>
      </c>
      <c r="I59" s="252">
        <f t="shared" si="2"/>
        <v>31.14939</v>
      </c>
      <c r="J59" s="253">
        <f t="shared" si="3"/>
        <v>26.504573</v>
      </c>
    </row>
    <row r="60" spans="1:10" s="1" customFormat="1" ht="15.75">
      <c r="A60" s="133">
        <f t="shared" si="0"/>
        <v>1870</v>
      </c>
      <c r="B60" s="261">
        <v>59.28258</v>
      </c>
      <c r="C60" s="262">
        <v>58.14024</v>
      </c>
      <c r="D60" s="262">
        <v>60.43174</v>
      </c>
      <c r="E60" s="261">
        <v>28.13181</v>
      </c>
      <c r="F60" s="262">
        <v>24.65143</v>
      </c>
      <c r="G60" s="262">
        <v>31.63293</v>
      </c>
      <c r="H60" s="263">
        <f t="shared" si="1"/>
        <v>32.777041000000004</v>
      </c>
      <c r="I60" s="264">
        <f t="shared" si="2"/>
        <v>31.15077</v>
      </c>
      <c r="J60" s="265">
        <f t="shared" si="3"/>
        <v>26.505539</v>
      </c>
    </row>
    <row r="61" spans="1:10" s="1" customFormat="1" ht="15.75">
      <c r="A61" s="43">
        <f t="shared" si="0"/>
        <v>1871</v>
      </c>
      <c r="B61" s="250">
        <v>59.2645</v>
      </c>
      <c r="C61" s="243">
        <v>58.09174</v>
      </c>
      <c r="D61" s="243">
        <v>60.44476</v>
      </c>
      <c r="E61" s="250">
        <v>28.11322</v>
      </c>
      <c r="F61" s="243">
        <v>24.60293</v>
      </c>
      <c r="G61" s="243">
        <v>31.64595</v>
      </c>
      <c r="H61" s="251">
        <f t="shared" si="1"/>
        <v>32.758604</v>
      </c>
      <c r="I61" s="252">
        <f t="shared" si="2"/>
        <v>31.15128</v>
      </c>
      <c r="J61" s="253">
        <f t="shared" si="3"/>
        <v>26.505896</v>
      </c>
    </row>
    <row r="62" spans="1:10" s="1" customFormat="1" ht="15.75">
      <c r="A62" s="43">
        <f t="shared" si="0"/>
        <v>1872</v>
      </c>
      <c r="B62" s="250">
        <v>59.34975</v>
      </c>
      <c r="C62" s="243">
        <v>58.1667</v>
      </c>
      <c r="D62" s="243">
        <v>60.5419</v>
      </c>
      <c r="E62" s="250">
        <v>28.19696</v>
      </c>
      <c r="F62" s="243">
        <v>24.67789</v>
      </c>
      <c r="G62" s="243">
        <v>31.7431</v>
      </c>
      <c r="H62" s="251">
        <f t="shared" si="1"/>
        <v>32.842797000000004</v>
      </c>
      <c r="I62" s="252">
        <f t="shared" si="2"/>
        <v>31.15279</v>
      </c>
      <c r="J62" s="253">
        <f t="shared" si="3"/>
        <v>26.506952999999996</v>
      </c>
    </row>
    <row r="63" spans="1:10" s="1" customFormat="1" ht="15.75">
      <c r="A63" s="43">
        <f t="shared" si="0"/>
        <v>1873</v>
      </c>
      <c r="B63" s="250">
        <v>59.43399</v>
      </c>
      <c r="C63" s="243">
        <v>58.24006</v>
      </c>
      <c r="D63" s="243">
        <v>60.6386</v>
      </c>
      <c r="E63" s="250">
        <v>28.27974</v>
      </c>
      <c r="F63" s="243">
        <v>24.75125</v>
      </c>
      <c r="G63" s="243">
        <v>31.83979</v>
      </c>
      <c r="H63" s="251">
        <f t="shared" si="1"/>
        <v>32.926015</v>
      </c>
      <c r="I63" s="252">
        <f t="shared" si="2"/>
        <v>31.15425</v>
      </c>
      <c r="J63" s="253">
        <f t="shared" si="3"/>
        <v>26.507975000000002</v>
      </c>
    </row>
    <row r="64" spans="1:10" s="1" customFormat="1" ht="15.75">
      <c r="A64" s="43">
        <f t="shared" si="0"/>
        <v>1874</v>
      </c>
      <c r="B64" s="250">
        <v>59.52452</v>
      </c>
      <c r="C64" s="243">
        <v>58.31861</v>
      </c>
      <c r="D64" s="243">
        <v>60.74294</v>
      </c>
      <c r="E64" s="250">
        <v>28.36863</v>
      </c>
      <c r="F64" s="243">
        <v>24.82981</v>
      </c>
      <c r="G64" s="243">
        <v>31.94413</v>
      </c>
      <c r="H64" s="251">
        <f t="shared" si="1"/>
        <v>33.015397</v>
      </c>
      <c r="I64" s="252">
        <f t="shared" si="2"/>
        <v>31.155890000000003</v>
      </c>
      <c r="J64" s="253">
        <f t="shared" si="3"/>
        <v>26.509123000000002</v>
      </c>
    </row>
    <row r="65" spans="1:10" s="1" customFormat="1" ht="15.75">
      <c r="A65" s="43">
        <f t="shared" si="0"/>
        <v>1875</v>
      </c>
      <c r="B65" s="250">
        <v>59.61629</v>
      </c>
      <c r="C65" s="243">
        <v>58.40081</v>
      </c>
      <c r="D65" s="243">
        <v>60.84595</v>
      </c>
      <c r="E65" s="250">
        <v>28.45889</v>
      </c>
      <c r="F65" s="243">
        <v>24.912</v>
      </c>
      <c r="G65" s="243">
        <v>32.04715</v>
      </c>
      <c r="H65" s="251">
        <f t="shared" si="1"/>
        <v>33.10611</v>
      </c>
      <c r="I65" s="252">
        <f t="shared" si="2"/>
        <v>31.1574</v>
      </c>
      <c r="J65" s="253">
        <f t="shared" si="3"/>
        <v>26.51018</v>
      </c>
    </row>
    <row r="66" spans="1:10" s="1" customFormat="1" ht="15.75">
      <c r="A66" s="43">
        <f t="shared" si="0"/>
        <v>1876</v>
      </c>
      <c r="B66" s="250">
        <v>59.71131</v>
      </c>
      <c r="C66" s="243">
        <v>58.4858</v>
      </c>
      <c r="D66" s="243">
        <v>60.9528</v>
      </c>
      <c r="E66" s="250">
        <v>28.55231</v>
      </c>
      <c r="F66" s="243">
        <v>24.997</v>
      </c>
      <c r="G66" s="243">
        <v>32.154</v>
      </c>
      <c r="H66" s="251">
        <f t="shared" si="1"/>
        <v>33.20001</v>
      </c>
      <c r="I66" s="252">
        <f t="shared" si="2"/>
        <v>31.159</v>
      </c>
      <c r="J66" s="253">
        <f t="shared" si="3"/>
        <v>26.5113</v>
      </c>
    </row>
    <row r="67" spans="1:10" s="1" customFormat="1" ht="15.75">
      <c r="A67" s="43">
        <f t="shared" si="0"/>
        <v>1877</v>
      </c>
      <c r="B67" s="250">
        <v>59.78459</v>
      </c>
      <c r="C67" s="243">
        <v>58.54981</v>
      </c>
      <c r="D67" s="243">
        <v>61.03721</v>
      </c>
      <c r="E67" s="250">
        <v>28.62396</v>
      </c>
      <c r="F67" s="243">
        <v>25.06101</v>
      </c>
      <c r="G67" s="243">
        <v>32.2384</v>
      </c>
      <c r="H67" s="251">
        <f t="shared" si="1"/>
        <v>33.272149</v>
      </c>
      <c r="I67" s="252">
        <f t="shared" si="2"/>
        <v>31.16063</v>
      </c>
      <c r="J67" s="253">
        <f t="shared" si="3"/>
        <v>26.512441000000003</v>
      </c>
    </row>
    <row r="68" spans="1:10" s="1" customFormat="1" ht="15.75">
      <c r="A68" s="43">
        <f t="shared" si="0"/>
        <v>1878</v>
      </c>
      <c r="B68" s="250">
        <v>59.85396</v>
      </c>
      <c r="C68" s="243">
        <v>58.6103</v>
      </c>
      <c r="D68" s="243">
        <v>61.11752</v>
      </c>
      <c r="E68" s="250">
        <v>28.69155</v>
      </c>
      <c r="F68" s="243">
        <v>25.1215</v>
      </c>
      <c r="G68" s="243">
        <v>32.31871</v>
      </c>
      <c r="H68" s="251">
        <f t="shared" si="1"/>
        <v>33.340273</v>
      </c>
      <c r="I68" s="252">
        <f t="shared" si="2"/>
        <v>31.16241</v>
      </c>
      <c r="J68" s="253">
        <f t="shared" si="3"/>
        <v>26.513686999999997</v>
      </c>
    </row>
    <row r="69" spans="1:10" s="1" customFormat="1" ht="15.75">
      <c r="A69" s="140">
        <f t="shared" si="0"/>
        <v>1879</v>
      </c>
      <c r="B69" s="266">
        <v>59.91052</v>
      </c>
      <c r="C69" s="267">
        <v>58.65905</v>
      </c>
      <c r="D69" s="267">
        <v>61.18413</v>
      </c>
      <c r="E69" s="266">
        <v>28.74616</v>
      </c>
      <c r="F69" s="267">
        <v>25.17025</v>
      </c>
      <c r="G69" s="267">
        <v>32.38533</v>
      </c>
      <c r="H69" s="268">
        <f t="shared" si="1"/>
        <v>33.395467999999994</v>
      </c>
      <c r="I69" s="269">
        <f t="shared" si="2"/>
        <v>31.16436</v>
      </c>
      <c r="J69" s="270">
        <f t="shared" si="3"/>
        <v>26.515052000000004</v>
      </c>
    </row>
    <row r="70" spans="1:10" s="1" customFormat="1" ht="15.75">
      <c r="A70" s="43">
        <f t="shared" si="0"/>
        <v>1880</v>
      </c>
      <c r="B70" s="250">
        <v>59.94695</v>
      </c>
      <c r="C70" s="243">
        <v>58.68755</v>
      </c>
      <c r="D70" s="243">
        <v>61.23088</v>
      </c>
      <c r="E70" s="250">
        <v>28.78052</v>
      </c>
      <c r="F70" s="243">
        <v>25.19875</v>
      </c>
      <c r="G70" s="243">
        <v>32.43208</v>
      </c>
      <c r="H70" s="251">
        <f t="shared" si="1"/>
        <v>33.430448999999996</v>
      </c>
      <c r="I70" s="252">
        <f t="shared" si="2"/>
        <v>31.166430000000002</v>
      </c>
      <c r="J70" s="253">
        <f t="shared" si="3"/>
        <v>26.516501000000005</v>
      </c>
    </row>
    <row r="71" spans="1:10" s="1" customFormat="1" ht="15.75">
      <c r="A71" s="43">
        <f t="shared" si="0"/>
        <v>1881</v>
      </c>
      <c r="B71" s="250">
        <v>60.00027</v>
      </c>
      <c r="C71" s="243">
        <v>58.73421</v>
      </c>
      <c r="D71" s="243">
        <v>61.29301</v>
      </c>
      <c r="E71" s="250">
        <v>28.83202</v>
      </c>
      <c r="F71" s="243">
        <v>25.24541</v>
      </c>
      <c r="G71" s="243">
        <v>32.49421</v>
      </c>
      <c r="H71" s="251">
        <f t="shared" si="1"/>
        <v>33.482495</v>
      </c>
      <c r="I71" s="252">
        <f t="shared" si="2"/>
        <v>31.16825</v>
      </c>
      <c r="J71" s="253">
        <f t="shared" si="3"/>
        <v>26.517775</v>
      </c>
    </row>
    <row r="72" spans="1:10" s="1" customFormat="1" ht="15.75">
      <c r="A72" s="43">
        <f t="shared" si="0"/>
        <v>1882</v>
      </c>
      <c r="B72" s="250">
        <v>60.0415</v>
      </c>
      <c r="C72" s="243">
        <v>58.76859</v>
      </c>
      <c r="D72" s="243">
        <v>61.34333</v>
      </c>
      <c r="E72" s="250">
        <v>28.87137</v>
      </c>
      <c r="F72" s="243">
        <v>25.27979</v>
      </c>
      <c r="G72" s="243">
        <v>32.54452</v>
      </c>
      <c r="H72" s="251">
        <f t="shared" si="1"/>
        <v>33.522408999999996</v>
      </c>
      <c r="I72" s="252">
        <f t="shared" si="2"/>
        <v>31.17013</v>
      </c>
      <c r="J72" s="253">
        <f t="shared" si="3"/>
        <v>26.519091000000003</v>
      </c>
    </row>
    <row r="73" spans="1:10" s="1" customFormat="1" ht="15.75">
      <c r="A73" s="43">
        <f aca="true" t="shared" si="4" ref="A73:A88">A74-1</f>
        <v>1883</v>
      </c>
      <c r="B73" s="250">
        <v>60.07794</v>
      </c>
      <c r="C73" s="243">
        <v>58.79952</v>
      </c>
      <c r="D73" s="243">
        <v>61.38749</v>
      </c>
      <c r="E73" s="250">
        <v>28.90594</v>
      </c>
      <c r="F73" s="243">
        <v>25.31071</v>
      </c>
      <c r="G73" s="243">
        <v>32.58869</v>
      </c>
      <c r="H73" s="251">
        <f t="shared" si="1"/>
        <v>33.55754</v>
      </c>
      <c r="I73" s="252">
        <f t="shared" si="2"/>
        <v>31.171999999999997</v>
      </c>
      <c r="J73" s="253">
        <f t="shared" si="3"/>
        <v>26.520399999999995</v>
      </c>
    </row>
    <row r="74" spans="1:10" s="1" customFormat="1" ht="15.75">
      <c r="A74" s="43">
        <f t="shared" si="4"/>
        <v>1884</v>
      </c>
      <c r="B74" s="250">
        <v>60.10855</v>
      </c>
      <c r="C74" s="243">
        <v>58.82645</v>
      </c>
      <c r="D74" s="243">
        <v>61.42389</v>
      </c>
      <c r="E74" s="250">
        <v>28.93475</v>
      </c>
      <c r="F74" s="243">
        <v>25.33764</v>
      </c>
      <c r="G74" s="243">
        <v>32.62509</v>
      </c>
      <c r="H74" s="251">
        <f aca="true" t="shared" si="5" ref="H74:H89">0.7*E74+0.1*(B74-7)+0.2*(B74-20)</f>
        <v>33.58689</v>
      </c>
      <c r="I74" s="252">
        <f aca="true" t="shared" si="6" ref="I74:I89">B74-E74</f>
        <v>31.1738</v>
      </c>
      <c r="J74" s="253">
        <f aca="true" t="shared" si="7" ref="J74:J89">B74-H74</f>
        <v>26.521660000000004</v>
      </c>
    </row>
    <row r="75" spans="1:10" s="1" customFormat="1" ht="15.75">
      <c r="A75" s="43">
        <f t="shared" si="4"/>
        <v>1885</v>
      </c>
      <c r="B75" s="250">
        <v>60.14111</v>
      </c>
      <c r="C75" s="243">
        <v>58.85577</v>
      </c>
      <c r="D75" s="243">
        <v>61.46169</v>
      </c>
      <c r="E75" s="250">
        <v>28.96558</v>
      </c>
      <c r="F75" s="243">
        <v>25.36697</v>
      </c>
      <c r="G75" s="243">
        <v>32.66288</v>
      </c>
      <c r="H75" s="251">
        <f t="shared" si="5"/>
        <v>33.618239</v>
      </c>
      <c r="I75" s="252">
        <f t="shared" si="6"/>
        <v>31.17553</v>
      </c>
      <c r="J75" s="253">
        <f t="shared" si="7"/>
        <v>26.522870999999995</v>
      </c>
    </row>
    <row r="76" spans="1:10" s="1" customFormat="1" ht="15.75">
      <c r="A76" s="43">
        <f t="shared" si="4"/>
        <v>1886</v>
      </c>
      <c r="B76" s="250">
        <v>60.17332</v>
      </c>
      <c r="C76" s="243">
        <v>58.88577</v>
      </c>
      <c r="D76" s="243">
        <v>61.49814</v>
      </c>
      <c r="E76" s="250">
        <v>28.99606</v>
      </c>
      <c r="F76" s="243">
        <v>25.39697</v>
      </c>
      <c r="G76" s="243">
        <v>32.69933</v>
      </c>
      <c r="H76" s="251">
        <f t="shared" si="5"/>
        <v>33.649238</v>
      </c>
      <c r="I76" s="252">
        <f t="shared" si="6"/>
        <v>31.177259999999997</v>
      </c>
      <c r="J76" s="253">
        <f t="shared" si="7"/>
        <v>26.524082</v>
      </c>
    </row>
    <row r="77" spans="1:10" s="1" customFormat="1" ht="15.75">
      <c r="A77" s="43">
        <f t="shared" si="4"/>
        <v>1887</v>
      </c>
      <c r="B77" s="250">
        <v>60.20628</v>
      </c>
      <c r="C77" s="243">
        <v>58.91646</v>
      </c>
      <c r="D77" s="243">
        <v>61.53535</v>
      </c>
      <c r="E77" s="250">
        <v>29.02732</v>
      </c>
      <c r="F77" s="243">
        <v>25.42766</v>
      </c>
      <c r="G77" s="243">
        <v>32.73655</v>
      </c>
      <c r="H77" s="251">
        <f t="shared" si="5"/>
        <v>33.681008</v>
      </c>
      <c r="I77" s="252">
        <f t="shared" si="6"/>
        <v>31.17896</v>
      </c>
      <c r="J77" s="253">
        <f t="shared" si="7"/>
        <v>26.525272</v>
      </c>
    </row>
    <row r="78" spans="1:10" s="1" customFormat="1" ht="15.75">
      <c r="A78" s="43">
        <f t="shared" si="4"/>
        <v>1888</v>
      </c>
      <c r="B78" s="250">
        <v>60.24046</v>
      </c>
      <c r="C78" s="243">
        <v>58.94856</v>
      </c>
      <c r="D78" s="243">
        <v>61.57354</v>
      </c>
      <c r="E78" s="250">
        <v>29.05987</v>
      </c>
      <c r="F78" s="243">
        <v>25.45975</v>
      </c>
      <c r="G78" s="243">
        <v>32.77473</v>
      </c>
      <c r="H78" s="251">
        <f t="shared" si="5"/>
        <v>33.714046999999994</v>
      </c>
      <c r="I78" s="252">
        <f t="shared" si="6"/>
        <v>31.18059</v>
      </c>
      <c r="J78" s="253">
        <f t="shared" si="7"/>
        <v>26.526413000000005</v>
      </c>
    </row>
    <row r="79" spans="1:10" s="1" customFormat="1" ht="15.75">
      <c r="A79" s="43">
        <f t="shared" si="4"/>
        <v>1889</v>
      </c>
      <c r="B79" s="250">
        <v>60.28109</v>
      </c>
      <c r="C79" s="243">
        <v>58.98755</v>
      </c>
      <c r="D79" s="243">
        <v>61.61767</v>
      </c>
      <c r="E79" s="250">
        <v>29.09892</v>
      </c>
      <c r="F79" s="243">
        <v>25.49875</v>
      </c>
      <c r="G79" s="243">
        <v>32.81886</v>
      </c>
      <c r="H79" s="251">
        <f t="shared" si="5"/>
        <v>33.753571</v>
      </c>
      <c r="I79" s="252">
        <f t="shared" si="6"/>
        <v>31.18217</v>
      </c>
      <c r="J79" s="253">
        <f t="shared" si="7"/>
        <v>26.527518999999998</v>
      </c>
    </row>
    <row r="80" spans="1:10" s="1" customFormat="1" ht="15.75">
      <c r="A80" s="133">
        <f t="shared" si="4"/>
        <v>1890</v>
      </c>
      <c r="B80" s="261">
        <v>60.32144</v>
      </c>
      <c r="C80" s="262">
        <v>59.02667</v>
      </c>
      <c r="D80" s="262">
        <v>61.66101</v>
      </c>
      <c r="E80" s="261">
        <v>29.13775</v>
      </c>
      <c r="F80" s="262">
        <v>25.53786</v>
      </c>
      <c r="G80" s="262">
        <v>32.86221</v>
      </c>
      <c r="H80" s="263">
        <f t="shared" si="5"/>
        <v>33.792857</v>
      </c>
      <c r="I80" s="264">
        <f t="shared" si="6"/>
        <v>31.183690000000002</v>
      </c>
      <c r="J80" s="265">
        <f t="shared" si="7"/>
        <v>26.528583000000005</v>
      </c>
    </row>
    <row r="81" spans="1:10" s="1" customFormat="1" ht="15.75">
      <c r="A81" s="43">
        <f t="shared" si="4"/>
        <v>1891</v>
      </c>
      <c r="B81" s="250">
        <v>60.35574</v>
      </c>
      <c r="C81" s="243">
        <v>59.069</v>
      </c>
      <c r="D81" s="243">
        <v>61.6884</v>
      </c>
      <c r="E81" s="250">
        <v>29.17082</v>
      </c>
      <c r="F81" s="243">
        <v>25.5802</v>
      </c>
      <c r="G81" s="243">
        <v>32.8896</v>
      </c>
      <c r="H81" s="251">
        <f t="shared" si="5"/>
        <v>33.826296</v>
      </c>
      <c r="I81" s="252">
        <f t="shared" si="6"/>
        <v>31.184919999999998</v>
      </c>
      <c r="J81" s="253">
        <f t="shared" si="7"/>
        <v>26.529443999999998</v>
      </c>
    </row>
    <row r="82" spans="1:10" s="1" customFormat="1" ht="15.75">
      <c r="A82" s="43">
        <f t="shared" si="4"/>
        <v>1892</v>
      </c>
      <c r="B82" s="250">
        <v>60.44975</v>
      </c>
      <c r="C82" s="243">
        <v>59.16517</v>
      </c>
      <c r="D82" s="243">
        <v>61.78169</v>
      </c>
      <c r="E82" s="250">
        <v>29.26377</v>
      </c>
      <c r="F82" s="243">
        <v>25.67665</v>
      </c>
      <c r="G82" s="243">
        <v>32.98314</v>
      </c>
      <c r="H82" s="251">
        <f t="shared" si="5"/>
        <v>33.919564</v>
      </c>
      <c r="I82" s="252">
        <f t="shared" si="6"/>
        <v>31.18598</v>
      </c>
      <c r="J82" s="253">
        <f t="shared" si="7"/>
        <v>26.530186</v>
      </c>
    </row>
    <row r="83" spans="1:10" s="1" customFormat="1" ht="15.75">
      <c r="A83" s="43">
        <f t="shared" si="4"/>
        <v>1893</v>
      </c>
      <c r="B83" s="250">
        <v>60.50048</v>
      </c>
      <c r="C83" s="243">
        <v>59.22029</v>
      </c>
      <c r="D83" s="243">
        <v>61.82932</v>
      </c>
      <c r="E83" s="250">
        <v>29.31396</v>
      </c>
      <c r="F83" s="243">
        <v>25.73265</v>
      </c>
      <c r="G83" s="243">
        <v>33.03139</v>
      </c>
      <c r="H83" s="251">
        <f t="shared" si="5"/>
        <v>33.969916</v>
      </c>
      <c r="I83" s="252">
        <f t="shared" si="6"/>
        <v>31.18652</v>
      </c>
      <c r="J83" s="253">
        <f t="shared" si="7"/>
        <v>26.530564000000005</v>
      </c>
    </row>
    <row r="84" spans="1:10" s="1" customFormat="1" ht="15.75">
      <c r="A84" s="43">
        <f t="shared" si="4"/>
        <v>1894</v>
      </c>
      <c r="B84" s="250">
        <v>60.5517</v>
      </c>
      <c r="C84" s="243">
        <v>59.26918</v>
      </c>
      <c r="D84" s="243">
        <v>61.8846</v>
      </c>
      <c r="E84" s="250">
        <v>29.36502</v>
      </c>
      <c r="F84" s="243">
        <v>25.78313</v>
      </c>
      <c r="G84" s="243">
        <v>33.08763</v>
      </c>
      <c r="H84" s="251">
        <f t="shared" si="5"/>
        <v>34.021024</v>
      </c>
      <c r="I84" s="252">
        <f t="shared" si="6"/>
        <v>31.186679999999996</v>
      </c>
      <c r="J84" s="253">
        <f t="shared" si="7"/>
        <v>26.530676</v>
      </c>
    </row>
    <row r="85" spans="1:10" s="1" customFormat="1" ht="15.75">
      <c r="A85" s="43">
        <f t="shared" si="4"/>
        <v>1895</v>
      </c>
      <c r="B85" s="250">
        <v>60.60224</v>
      </c>
      <c r="C85" s="243">
        <v>59.31716</v>
      </c>
      <c r="D85" s="243">
        <v>61.93939</v>
      </c>
      <c r="E85" s="250">
        <v>29.41637</v>
      </c>
      <c r="F85" s="243">
        <v>25.83419</v>
      </c>
      <c r="G85" s="243">
        <v>33.14368</v>
      </c>
      <c r="H85" s="251">
        <f t="shared" si="5"/>
        <v>34.072131000000006</v>
      </c>
      <c r="I85" s="252">
        <f t="shared" si="6"/>
        <v>31.18587</v>
      </c>
      <c r="J85" s="253">
        <f t="shared" si="7"/>
        <v>26.530108999999996</v>
      </c>
    </row>
    <row r="86" spans="1:10" s="1" customFormat="1" ht="15.75">
      <c r="A86" s="43">
        <f t="shared" si="4"/>
        <v>1896</v>
      </c>
      <c r="B86" s="250">
        <v>60.65243</v>
      </c>
      <c r="C86" s="243">
        <v>59.36537</v>
      </c>
      <c r="D86" s="243">
        <v>61.99306</v>
      </c>
      <c r="E86" s="250">
        <v>29.4677</v>
      </c>
      <c r="F86" s="243">
        <v>25.8855</v>
      </c>
      <c r="G86" s="243">
        <v>33.19901</v>
      </c>
      <c r="H86" s="251">
        <f t="shared" si="5"/>
        <v>34.123119</v>
      </c>
      <c r="I86" s="252">
        <f t="shared" si="6"/>
        <v>31.184730000000002</v>
      </c>
      <c r="J86" s="253">
        <f t="shared" si="7"/>
        <v>26.529311</v>
      </c>
    </row>
    <row r="87" spans="1:10" s="1" customFormat="1" ht="15.75">
      <c r="A87" s="43">
        <f t="shared" si="4"/>
        <v>1897</v>
      </c>
      <c r="B87" s="250">
        <v>60.69756</v>
      </c>
      <c r="C87" s="243">
        <v>59.40768</v>
      </c>
      <c r="D87" s="243">
        <v>62.04258</v>
      </c>
      <c r="E87" s="250">
        <v>29.51444</v>
      </c>
      <c r="F87" s="243">
        <v>25.93156</v>
      </c>
      <c r="G87" s="243">
        <v>33.25052</v>
      </c>
      <c r="H87" s="251">
        <f t="shared" si="5"/>
        <v>34.169376</v>
      </c>
      <c r="I87" s="252">
        <f t="shared" si="6"/>
        <v>31.183120000000002</v>
      </c>
      <c r="J87" s="253">
        <f t="shared" si="7"/>
        <v>26.528184000000003</v>
      </c>
    </row>
    <row r="88" spans="1:10" s="1" customFormat="1" ht="15.75">
      <c r="A88" s="43">
        <f t="shared" si="4"/>
        <v>1898</v>
      </c>
      <c r="B88" s="250">
        <v>60.7496</v>
      </c>
      <c r="C88" s="243">
        <v>59.45788</v>
      </c>
      <c r="D88" s="243">
        <v>62.09754</v>
      </c>
      <c r="E88" s="250">
        <v>29.56732</v>
      </c>
      <c r="F88" s="243">
        <v>25.98292</v>
      </c>
      <c r="G88" s="243">
        <v>33.30774</v>
      </c>
      <c r="H88" s="251">
        <f t="shared" si="5"/>
        <v>34.222004</v>
      </c>
      <c r="I88" s="252">
        <f t="shared" si="6"/>
        <v>31.182280000000002</v>
      </c>
      <c r="J88" s="253">
        <f t="shared" si="7"/>
        <v>26.527596000000003</v>
      </c>
    </row>
    <row r="89" spans="1:10" s="1" customFormat="1" ht="15.75">
      <c r="A89" s="140">
        <f>A90-1</f>
        <v>1899</v>
      </c>
      <c r="B89" s="266">
        <v>60.80309</v>
      </c>
      <c r="C89" s="267">
        <v>59.50776</v>
      </c>
      <c r="D89" s="267">
        <v>62.15575</v>
      </c>
      <c r="E89" s="266">
        <v>29.62172</v>
      </c>
      <c r="F89" s="267">
        <v>26.03377</v>
      </c>
      <c r="G89" s="267">
        <v>33.36846</v>
      </c>
      <c r="H89" s="268">
        <f t="shared" si="5"/>
        <v>34.276131</v>
      </c>
      <c r="I89" s="269">
        <f t="shared" si="6"/>
        <v>31.181369999999998</v>
      </c>
      <c r="J89" s="270">
        <f t="shared" si="7"/>
        <v>26.526958999999998</v>
      </c>
    </row>
    <row r="90" spans="1:10" ht="15.75">
      <c r="A90" s="45">
        <v>1900</v>
      </c>
      <c r="B90" s="251">
        <v>60.92595</v>
      </c>
      <c r="C90" s="254">
        <v>59.95305</v>
      </c>
      <c r="D90" s="254">
        <v>61.97808</v>
      </c>
      <c r="E90" s="251">
        <v>29.70637</v>
      </c>
      <c r="F90" s="254">
        <v>26.48086</v>
      </c>
      <c r="G90" s="254">
        <v>33.19457</v>
      </c>
      <c r="H90" s="251">
        <f>0.7*E90+0.1*(B90-7)+0.2*(B90-20)</f>
        <v>34.372244</v>
      </c>
      <c r="I90" s="252">
        <f>B90-E90</f>
        <v>31.21958</v>
      </c>
      <c r="J90" s="253">
        <f>B90-H90</f>
        <v>26.553706</v>
      </c>
    </row>
    <row r="91" spans="1:10" ht="15.75">
      <c r="A91" s="45">
        <v>1901</v>
      </c>
      <c r="B91" s="251">
        <v>60.50085</v>
      </c>
      <c r="C91" s="254">
        <v>59.53143</v>
      </c>
      <c r="D91" s="254">
        <v>61.53247</v>
      </c>
      <c r="E91" s="251">
        <v>29.30323</v>
      </c>
      <c r="F91" s="254">
        <v>26.06186</v>
      </c>
      <c r="G91" s="254">
        <v>32.75261</v>
      </c>
      <c r="H91" s="251">
        <f>0.7*E91+0.1*(B91-7)+0.2*(B91-20)</f>
        <v>33.962516</v>
      </c>
      <c r="I91" s="252">
        <f aca="true" t="shared" si="8" ref="I91:I154">B91-E91</f>
        <v>31.19762</v>
      </c>
      <c r="J91" s="253">
        <f aca="true" t="shared" si="9" ref="J91:J154">B91-H91</f>
        <v>26.538334</v>
      </c>
    </row>
    <row r="92" spans="1:10" ht="15.75">
      <c r="A92" s="45">
        <v>1902</v>
      </c>
      <c r="B92" s="251">
        <v>60.49094</v>
      </c>
      <c r="C92" s="254">
        <v>59.55629</v>
      </c>
      <c r="D92" s="254">
        <v>61.48687</v>
      </c>
      <c r="E92" s="251">
        <v>29.29482</v>
      </c>
      <c r="F92" s="254">
        <v>26.08931</v>
      </c>
      <c r="G92" s="254">
        <v>32.71046</v>
      </c>
      <c r="H92" s="251">
        <f aca="true" t="shared" si="10" ref="H92:H155">0.7*E92+0.1*(B92-7)+0.2*(B92-20)</f>
        <v>33.953656</v>
      </c>
      <c r="I92" s="252">
        <f t="shared" si="8"/>
        <v>31.19612</v>
      </c>
      <c r="J92" s="253">
        <f t="shared" si="9"/>
        <v>26.537284</v>
      </c>
    </row>
    <row r="93" spans="1:10" ht="15.75">
      <c r="A93" s="45">
        <v>1903</v>
      </c>
      <c r="B93" s="251">
        <v>60.81391</v>
      </c>
      <c r="C93" s="254">
        <v>59.87799</v>
      </c>
      <c r="D93" s="254">
        <v>61.79568</v>
      </c>
      <c r="E93" s="251">
        <v>29.63899</v>
      </c>
      <c r="F93" s="254">
        <v>26.41355</v>
      </c>
      <c r="G93" s="254">
        <v>33.02245</v>
      </c>
      <c r="H93" s="251">
        <f t="shared" si="10"/>
        <v>34.291466</v>
      </c>
      <c r="I93" s="252">
        <f t="shared" si="8"/>
        <v>31.17492</v>
      </c>
      <c r="J93" s="253">
        <f t="shared" si="9"/>
        <v>26.522444</v>
      </c>
    </row>
    <row r="94" spans="1:10" ht="15.75">
      <c r="A94" s="45">
        <v>1904</v>
      </c>
      <c r="B94" s="251">
        <v>60.99048</v>
      </c>
      <c r="C94" s="254">
        <v>60.01135</v>
      </c>
      <c r="D94" s="254">
        <v>62.01385</v>
      </c>
      <c r="E94" s="251">
        <v>29.82298</v>
      </c>
      <c r="F94" s="254">
        <v>26.54955</v>
      </c>
      <c r="G94" s="254">
        <v>33.24434</v>
      </c>
      <c r="H94" s="251">
        <f t="shared" si="10"/>
        <v>34.47323</v>
      </c>
      <c r="I94" s="252">
        <f t="shared" si="8"/>
        <v>31.167499999999997</v>
      </c>
      <c r="J94" s="253">
        <f t="shared" si="9"/>
        <v>26.517249999999997</v>
      </c>
    </row>
    <row r="95" spans="1:10" ht="15.75">
      <c r="A95" s="45">
        <v>1905</v>
      </c>
      <c r="B95" s="251">
        <v>60.91188</v>
      </c>
      <c r="C95" s="254">
        <v>59.89266</v>
      </c>
      <c r="D95" s="254">
        <v>61.99322</v>
      </c>
      <c r="E95" s="251">
        <v>29.72939</v>
      </c>
      <c r="F95" s="254">
        <v>26.43323</v>
      </c>
      <c r="G95" s="254">
        <v>33.22646</v>
      </c>
      <c r="H95" s="251">
        <f t="shared" si="10"/>
        <v>34.384136999999996</v>
      </c>
      <c r="I95" s="252">
        <f t="shared" si="8"/>
        <v>31.182489999999998</v>
      </c>
      <c r="J95" s="253">
        <f t="shared" si="9"/>
        <v>26.527743</v>
      </c>
    </row>
    <row r="96" spans="1:10" ht="15.75">
      <c r="A96" s="45">
        <v>1906</v>
      </c>
      <c r="B96" s="251">
        <v>60.8234</v>
      </c>
      <c r="C96" s="254">
        <v>59.81403</v>
      </c>
      <c r="D96" s="254">
        <v>61.90339</v>
      </c>
      <c r="E96" s="251">
        <v>29.63429</v>
      </c>
      <c r="F96" s="254">
        <v>26.35728</v>
      </c>
      <c r="G96" s="254">
        <v>33.14053</v>
      </c>
      <c r="H96" s="251">
        <f t="shared" si="10"/>
        <v>34.291022999999996</v>
      </c>
      <c r="I96" s="252">
        <f t="shared" si="8"/>
        <v>31.18911</v>
      </c>
      <c r="J96" s="253">
        <f t="shared" si="9"/>
        <v>26.532377000000004</v>
      </c>
    </row>
    <row r="97" spans="1:10" ht="15.75">
      <c r="A97" s="45">
        <v>1907</v>
      </c>
      <c r="B97" s="251">
        <v>60.90385</v>
      </c>
      <c r="C97" s="254">
        <v>59.74412</v>
      </c>
      <c r="D97" s="254">
        <v>62.15448</v>
      </c>
      <c r="E97" s="251">
        <v>29.70777</v>
      </c>
      <c r="F97" s="254">
        <v>26.28913</v>
      </c>
      <c r="G97" s="254">
        <v>33.39438</v>
      </c>
      <c r="H97" s="251">
        <f t="shared" si="10"/>
        <v>34.366594</v>
      </c>
      <c r="I97" s="252">
        <f t="shared" si="8"/>
        <v>31.19608</v>
      </c>
      <c r="J97" s="253">
        <f t="shared" si="9"/>
        <v>26.537256</v>
      </c>
    </row>
    <row r="98" spans="1:10" ht="15.75">
      <c r="A98" s="45">
        <v>1908</v>
      </c>
      <c r="B98" s="251">
        <v>60.71653</v>
      </c>
      <c r="C98" s="254">
        <v>59.5156</v>
      </c>
      <c r="D98" s="254">
        <v>62.00928</v>
      </c>
      <c r="E98" s="251">
        <v>29.52685</v>
      </c>
      <c r="F98" s="254">
        <v>26.06537</v>
      </c>
      <c r="G98" s="254">
        <v>33.25295</v>
      </c>
      <c r="H98" s="251">
        <f t="shared" si="10"/>
        <v>34.183754</v>
      </c>
      <c r="I98" s="252">
        <f t="shared" si="8"/>
        <v>31.18968</v>
      </c>
      <c r="J98" s="253">
        <f t="shared" si="9"/>
        <v>26.532776</v>
      </c>
    </row>
    <row r="99" spans="1:10" ht="15.75">
      <c r="A99" s="45">
        <v>1909</v>
      </c>
      <c r="B99" s="251">
        <v>61.28339</v>
      </c>
      <c r="C99" s="254">
        <v>59.99739</v>
      </c>
      <c r="D99" s="254">
        <v>62.64887</v>
      </c>
      <c r="E99" s="251">
        <v>30.11048</v>
      </c>
      <c r="F99" s="254">
        <v>26.54886</v>
      </c>
      <c r="G99" s="254">
        <v>33.8922</v>
      </c>
      <c r="H99" s="251">
        <f t="shared" si="10"/>
        <v>34.762353</v>
      </c>
      <c r="I99" s="252">
        <f t="shared" si="8"/>
        <v>31.172909999999998</v>
      </c>
      <c r="J99" s="253">
        <f t="shared" si="9"/>
        <v>26.521037</v>
      </c>
    </row>
    <row r="100" spans="1:10" ht="15.75">
      <c r="A100" s="147">
        <v>1910</v>
      </c>
      <c r="B100" s="263">
        <v>61.02941</v>
      </c>
      <c r="C100" s="271">
        <v>59.81721</v>
      </c>
      <c r="D100" s="271">
        <v>62.33453</v>
      </c>
      <c r="E100" s="263">
        <v>29.84457</v>
      </c>
      <c r="F100" s="271">
        <v>26.37381</v>
      </c>
      <c r="G100" s="271">
        <v>33.58136</v>
      </c>
      <c r="H100" s="263">
        <f t="shared" si="10"/>
        <v>34.500022</v>
      </c>
      <c r="I100" s="264">
        <f t="shared" si="8"/>
        <v>31.184839999999998</v>
      </c>
      <c r="J100" s="265">
        <f t="shared" si="9"/>
        <v>26.529387999999997</v>
      </c>
    </row>
    <row r="101" spans="1:10" ht="15.75">
      <c r="A101" s="45">
        <v>1911</v>
      </c>
      <c r="B101" s="251">
        <v>61.49658</v>
      </c>
      <c r="C101" s="254">
        <v>60.1914</v>
      </c>
      <c r="D101" s="254">
        <v>62.87628</v>
      </c>
      <c r="E101" s="251">
        <v>30.33599</v>
      </c>
      <c r="F101" s="254">
        <v>26.75365</v>
      </c>
      <c r="G101" s="254">
        <v>34.12287</v>
      </c>
      <c r="H101" s="251">
        <f t="shared" si="10"/>
        <v>34.984167</v>
      </c>
      <c r="I101" s="252">
        <f t="shared" si="8"/>
        <v>31.160590000000003</v>
      </c>
      <c r="J101" s="253">
        <f t="shared" si="9"/>
        <v>26.512413000000002</v>
      </c>
    </row>
    <row r="102" spans="1:10" ht="15.75">
      <c r="A102" s="45">
        <v>1912</v>
      </c>
      <c r="B102" s="251">
        <v>60.82775</v>
      </c>
      <c r="C102" s="254">
        <v>59.45512</v>
      </c>
      <c r="D102" s="254">
        <v>62.31305</v>
      </c>
      <c r="E102" s="251">
        <v>29.64414</v>
      </c>
      <c r="F102" s="254">
        <v>26.02412</v>
      </c>
      <c r="G102" s="254">
        <v>33.56127</v>
      </c>
      <c r="H102" s="251">
        <f t="shared" si="10"/>
        <v>34.299223000000005</v>
      </c>
      <c r="I102" s="252">
        <f t="shared" si="8"/>
        <v>31.18361</v>
      </c>
      <c r="J102" s="253">
        <f t="shared" si="9"/>
        <v>26.528526999999997</v>
      </c>
    </row>
    <row r="103" spans="1:10" ht="15.75">
      <c r="A103" s="45">
        <v>1913</v>
      </c>
      <c r="B103" s="251">
        <v>61.14994</v>
      </c>
      <c r="C103" s="254">
        <v>59.79302</v>
      </c>
      <c r="D103" s="254">
        <v>62.61383</v>
      </c>
      <c r="E103" s="251">
        <v>29.97103</v>
      </c>
      <c r="F103" s="254">
        <v>26.36554</v>
      </c>
      <c r="G103" s="254">
        <v>33.86076</v>
      </c>
      <c r="H103" s="251">
        <f t="shared" si="10"/>
        <v>34.624703</v>
      </c>
      <c r="I103" s="252">
        <f t="shared" si="8"/>
        <v>31.178910000000002</v>
      </c>
      <c r="J103" s="253">
        <f t="shared" si="9"/>
        <v>26.525237000000004</v>
      </c>
    </row>
    <row r="104" spans="1:10" ht="15.75">
      <c r="A104" s="45">
        <v>1914</v>
      </c>
      <c r="B104" s="251">
        <v>50.98639</v>
      </c>
      <c r="C104" s="254">
        <v>44.9489</v>
      </c>
      <c r="D104" s="254">
        <v>63.13083</v>
      </c>
      <c r="E104" s="251">
        <v>19.21866</v>
      </c>
      <c r="F104" s="254">
        <v>11.68425</v>
      </c>
      <c r="G104" s="254">
        <v>34.37418</v>
      </c>
      <c r="H104" s="251">
        <f t="shared" si="10"/>
        <v>24.048979</v>
      </c>
      <c r="I104" s="252">
        <f t="shared" si="8"/>
        <v>31.76773</v>
      </c>
      <c r="J104" s="253">
        <f t="shared" si="9"/>
        <v>26.937411</v>
      </c>
    </row>
    <row r="105" spans="1:10" ht="15.75">
      <c r="A105" s="45">
        <v>1915</v>
      </c>
      <c r="B105" s="251">
        <v>49.54083</v>
      </c>
      <c r="C105" s="254">
        <v>43.56879</v>
      </c>
      <c r="D105" s="254">
        <v>62.85955</v>
      </c>
      <c r="E105" s="251">
        <v>17.6769</v>
      </c>
      <c r="F105" s="254">
        <v>10.31183</v>
      </c>
      <c r="G105" s="254">
        <v>34.10229</v>
      </c>
      <c r="H105" s="251">
        <f t="shared" si="10"/>
        <v>22.536079</v>
      </c>
      <c r="I105" s="252">
        <f t="shared" si="8"/>
        <v>31.86393</v>
      </c>
      <c r="J105" s="253">
        <f t="shared" si="9"/>
        <v>27.004751</v>
      </c>
    </row>
    <row r="106" spans="1:10" ht="15.75">
      <c r="A106" s="45">
        <v>1916</v>
      </c>
      <c r="B106" s="251">
        <v>52.30636</v>
      </c>
      <c r="C106" s="254">
        <v>46.44129</v>
      </c>
      <c r="D106" s="254">
        <v>63.31184</v>
      </c>
      <c r="E106" s="251">
        <v>20.59225</v>
      </c>
      <c r="F106" s="254">
        <v>13.1527</v>
      </c>
      <c r="G106" s="254">
        <v>34.55217</v>
      </c>
      <c r="H106" s="251">
        <f t="shared" si="10"/>
        <v>25.406483</v>
      </c>
      <c r="I106" s="252">
        <f t="shared" si="8"/>
        <v>31.714109999999998</v>
      </c>
      <c r="J106" s="253">
        <f t="shared" si="9"/>
        <v>26.899876999999996</v>
      </c>
    </row>
    <row r="107" spans="1:10" ht="15.75">
      <c r="A107" s="45">
        <v>1917</v>
      </c>
      <c r="B107" s="251">
        <v>55.9739</v>
      </c>
      <c r="C107" s="254">
        <v>50.88871</v>
      </c>
      <c r="D107" s="254">
        <v>63.66286</v>
      </c>
      <c r="E107" s="251">
        <v>24.46269</v>
      </c>
      <c r="F107" s="254">
        <v>17.5595</v>
      </c>
      <c r="G107" s="254">
        <v>34.9005</v>
      </c>
      <c r="H107" s="251">
        <f t="shared" si="10"/>
        <v>29.216053000000002</v>
      </c>
      <c r="I107" s="252">
        <f t="shared" si="8"/>
        <v>31.511210000000002</v>
      </c>
      <c r="J107" s="253">
        <f t="shared" si="9"/>
        <v>26.757846999999998</v>
      </c>
    </row>
    <row r="108" spans="1:10" ht="15.75">
      <c r="A108" s="45">
        <v>1918</v>
      </c>
      <c r="B108" s="251">
        <v>51.13321</v>
      </c>
      <c r="C108" s="254">
        <v>46.67475</v>
      </c>
      <c r="D108" s="254">
        <v>57.99113</v>
      </c>
      <c r="E108" s="251">
        <v>19.63791</v>
      </c>
      <c r="F108" s="254">
        <v>13.38663</v>
      </c>
      <c r="G108" s="254">
        <v>29.25352</v>
      </c>
      <c r="H108" s="251">
        <f t="shared" si="10"/>
        <v>24.386499999999998</v>
      </c>
      <c r="I108" s="252">
        <f t="shared" si="8"/>
        <v>31.495299999999997</v>
      </c>
      <c r="J108" s="253">
        <f t="shared" si="9"/>
        <v>26.74671</v>
      </c>
    </row>
    <row r="109" spans="1:10" ht="15.75">
      <c r="A109" s="149">
        <v>1919</v>
      </c>
      <c r="B109" s="268">
        <v>59.68416</v>
      </c>
      <c r="C109" s="272">
        <v>57.54638</v>
      </c>
      <c r="D109" s="272">
        <v>61.94522</v>
      </c>
      <c r="E109" s="268">
        <v>28.55099</v>
      </c>
      <c r="F109" s="272">
        <v>24.16285</v>
      </c>
      <c r="G109" s="272">
        <v>33.19217</v>
      </c>
      <c r="H109" s="268">
        <f t="shared" si="10"/>
        <v>33.190941</v>
      </c>
      <c r="I109" s="269">
        <f t="shared" si="8"/>
        <v>31.13317</v>
      </c>
      <c r="J109" s="270">
        <f t="shared" si="9"/>
        <v>26.493218999999996</v>
      </c>
    </row>
    <row r="110" spans="1:10" ht="15.75">
      <c r="A110" s="45">
        <v>1920</v>
      </c>
      <c r="B110" s="251">
        <v>61.50848</v>
      </c>
      <c r="C110" s="254">
        <v>60.51202</v>
      </c>
      <c r="D110" s="254">
        <v>62.49022</v>
      </c>
      <c r="E110" s="251">
        <v>30.44545</v>
      </c>
      <c r="F110" s="254">
        <v>27.10464</v>
      </c>
      <c r="G110" s="254">
        <v>33.7369</v>
      </c>
      <c r="H110" s="251">
        <f t="shared" si="10"/>
        <v>35.064358999999996</v>
      </c>
      <c r="I110" s="252">
        <f t="shared" si="8"/>
        <v>31.063029999999998</v>
      </c>
      <c r="J110" s="253">
        <f t="shared" si="9"/>
        <v>26.444121000000003</v>
      </c>
    </row>
    <row r="111" spans="1:10" ht="15.75">
      <c r="A111" s="45">
        <v>1921</v>
      </c>
      <c r="B111" s="251">
        <v>61.97436</v>
      </c>
      <c r="C111" s="254">
        <v>60.88665</v>
      </c>
      <c r="D111" s="254">
        <v>63.06435</v>
      </c>
      <c r="E111" s="251">
        <v>30.89461</v>
      </c>
      <c r="F111" s="254">
        <v>27.48364</v>
      </c>
      <c r="G111" s="254">
        <v>34.31276</v>
      </c>
      <c r="H111" s="251">
        <f t="shared" si="10"/>
        <v>35.518535</v>
      </c>
      <c r="I111" s="252">
        <f t="shared" si="8"/>
        <v>31.079749999999997</v>
      </c>
      <c r="J111" s="253">
        <f t="shared" si="9"/>
        <v>26.455824999999997</v>
      </c>
    </row>
    <row r="112" spans="1:10" ht="15.75">
      <c r="A112" s="45">
        <v>1922</v>
      </c>
      <c r="B112" s="251">
        <v>62.49646</v>
      </c>
      <c r="C112" s="254">
        <v>61.3926</v>
      </c>
      <c r="D112" s="254">
        <v>63.6077</v>
      </c>
      <c r="E112" s="251">
        <v>31.41438</v>
      </c>
      <c r="F112" s="254">
        <v>27.99349</v>
      </c>
      <c r="G112" s="254">
        <v>34.85817</v>
      </c>
      <c r="H112" s="251">
        <f t="shared" si="10"/>
        <v>36.039004</v>
      </c>
      <c r="I112" s="252">
        <f t="shared" si="8"/>
        <v>31.082079999999998</v>
      </c>
      <c r="J112" s="253">
        <f t="shared" si="9"/>
        <v>26.457456</v>
      </c>
    </row>
    <row r="113" spans="1:10" ht="15.75">
      <c r="A113" s="45">
        <v>1923</v>
      </c>
      <c r="B113" s="251">
        <v>62.14</v>
      </c>
      <c r="C113" s="254">
        <v>60.99714</v>
      </c>
      <c r="D113" s="254">
        <v>63.30819</v>
      </c>
      <c r="E113" s="251">
        <v>31.04921</v>
      </c>
      <c r="F113" s="254">
        <v>27.60996</v>
      </c>
      <c r="G113" s="254">
        <v>34.56464</v>
      </c>
      <c r="H113" s="251">
        <f t="shared" si="10"/>
        <v>35.676446999999996</v>
      </c>
      <c r="I113" s="252">
        <f t="shared" si="8"/>
        <v>31.090790000000002</v>
      </c>
      <c r="J113" s="253">
        <f t="shared" si="9"/>
        <v>26.463553000000005</v>
      </c>
    </row>
    <row r="114" spans="1:10" ht="15.75">
      <c r="A114" s="45">
        <v>1924</v>
      </c>
      <c r="B114" s="251">
        <v>62.27026</v>
      </c>
      <c r="C114" s="254">
        <v>61.03897</v>
      </c>
      <c r="D114" s="254">
        <v>63.54303</v>
      </c>
      <c r="E114" s="251">
        <v>31.17269</v>
      </c>
      <c r="F114" s="254">
        <v>27.66031</v>
      </c>
      <c r="G114" s="254">
        <v>34.80338</v>
      </c>
      <c r="H114" s="251">
        <f t="shared" si="10"/>
        <v>35.801961</v>
      </c>
      <c r="I114" s="252">
        <f t="shared" si="8"/>
        <v>31.09757</v>
      </c>
      <c r="J114" s="253">
        <f t="shared" si="9"/>
        <v>26.468299000000002</v>
      </c>
    </row>
    <row r="115" spans="1:10" ht="15.75">
      <c r="A115" s="45">
        <v>1925</v>
      </c>
      <c r="B115" s="251">
        <v>62.37564</v>
      </c>
      <c r="C115" s="254">
        <v>61.01345</v>
      </c>
      <c r="D115" s="254">
        <v>63.80531</v>
      </c>
      <c r="E115" s="251">
        <v>31.26712</v>
      </c>
      <c r="F115" s="254">
        <v>27.64384</v>
      </c>
      <c r="G115" s="254">
        <v>35.06988</v>
      </c>
      <c r="H115" s="251">
        <f t="shared" si="10"/>
        <v>35.899676</v>
      </c>
      <c r="I115" s="252">
        <f t="shared" si="8"/>
        <v>31.10852</v>
      </c>
      <c r="J115" s="253">
        <f t="shared" si="9"/>
        <v>26.475963999999998</v>
      </c>
    </row>
    <row r="116" spans="1:10" ht="15.75">
      <c r="A116" s="45">
        <v>1926</v>
      </c>
      <c r="B116" s="251">
        <v>62.28587</v>
      </c>
      <c r="C116" s="254">
        <v>60.9922</v>
      </c>
      <c r="D116" s="254">
        <v>63.63169</v>
      </c>
      <c r="E116" s="251">
        <v>31.19501</v>
      </c>
      <c r="F116" s="254">
        <v>27.63172</v>
      </c>
      <c r="G116" s="254">
        <v>34.90197</v>
      </c>
      <c r="H116" s="251">
        <f t="shared" si="10"/>
        <v>35.822268</v>
      </c>
      <c r="I116" s="252">
        <f t="shared" si="8"/>
        <v>31.090860000000003</v>
      </c>
      <c r="J116" s="253">
        <f t="shared" si="9"/>
        <v>26.463602</v>
      </c>
    </row>
    <row r="117" spans="1:10" ht="15.75">
      <c r="A117" s="45">
        <v>1927</v>
      </c>
      <c r="B117" s="251">
        <v>62.71824</v>
      </c>
      <c r="C117" s="254">
        <v>61.37801</v>
      </c>
      <c r="D117" s="254">
        <v>64.08675</v>
      </c>
      <c r="E117" s="251">
        <v>31.65187</v>
      </c>
      <c r="F117" s="254">
        <v>28.02226</v>
      </c>
      <c r="G117" s="254">
        <v>35.35806</v>
      </c>
      <c r="H117" s="251">
        <f t="shared" si="10"/>
        <v>36.271781</v>
      </c>
      <c r="I117" s="252">
        <f t="shared" si="8"/>
        <v>31.066370000000003</v>
      </c>
      <c r="J117" s="253">
        <f t="shared" si="9"/>
        <v>26.446459000000004</v>
      </c>
    </row>
    <row r="118" spans="1:10" ht="15.75">
      <c r="A118" s="45">
        <v>1928</v>
      </c>
      <c r="B118" s="251">
        <v>62.58802</v>
      </c>
      <c r="C118" s="254">
        <v>61.19112</v>
      </c>
      <c r="D118" s="254">
        <v>64.0201</v>
      </c>
      <c r="E118" s="251">
        <v>31.52333</v>
      </c>
      <c r="F118" s="254">
        <v>27.84421</v>
      </c>
      <c r="G118" s="254">
        <v>35.29512</v>
      </c>
      <c r="H118" s="251">
        <f t="shared" si="10"/>
        <v>36.142737</v>
      </c>
      <c r="I118" s="252">
        <f t="shared" si="8"/>
        <v>31.06469</v>
      </c>
      <c r="J118" s="253">
        <f t="shared" si="9"/>
        <v>26.445283000000003</v>
      </c>
    </row>
    <row r="119" spans="1:10" ht="15.75">
      <c r="A119" s="45">
        <v>1929</v>
      </c>
      <c r="B119" s="251">
        <v>63.05207</v>
      </c>
      <c r="C119" s="254">
        <v>61.46748</v>
      </c>
      <c r="D119" s="254">
        <v>64.67396</v>
      </c>
      <c r="E119" s="251">
        <v>31.99188</v>
      </c>
      <c r="F119" s="254">
        <v>28.12576</v>
      </c>
      <c r="G119" s="254">
        <v>35.949</v>
      </c>
      <c r="H119" s="251">
        <f t="shared" si="10"/>
        <v>36.609936999999995</v>
      </c>
      <c r="I119" s="252">
        <f t="shared" si="8"/>
        <v>31.060190000000002</v>
      </c>
      <c r="J119" s="253">
        <f t="shared" si="9"/>
        <v>26.442133000000005</v>
      </c>
    </row>
    <row r="120" spans="1:10" ht="15.75">
      <c r="A120" s="147">
        <v>1930</v>
      </c>
      <c r="B120" s="263">
        <v>62.1548</v>
      </c>
      <c r="C120" s="271">
        <v>60.66711</v>
      </c>
      <c r="D120" s="271">
        <v>63.75486</v>
      </c>
      <c r="E120" s="263">
        <v>31.0499</v>
      </c>
      <c r="F120" s="271">
        <v>27.34178</v>
      </c>
      <c r="G120" s="271">
        <v>35.03808</v>
      </c>
      <c r="H120" s="263">
        <f t="shared" si="10"/>
        <v>35.68137</v>
      </c>
      <c r="I120" s="264">
        <f t="shared" si="8"/>
        <v>31.1049</v>
      </c>
      <c r="J120" s="265">
        <f t="shared" si="9"/>
        <v>26.47343</v>
      </c>
    </row>
    <row r="121" spans="1:10" ht="15.75">
      <c r="A121" s="45">
        <v>1931</v>
      </c>
      <c r="B121" s="251">
        <v>63.09748</v>
      </c>
      <c r="C121" s="254">
        <v>61.50996</v>
      </c>
      <c r="D121" s="254">
        <v>64.74854</v>
      </c>
      <c r="E121" s="251">
        <v>32.02987</v>
      </c>
      <c r="F121" s="254">
        <v>28.18436</v>
      </c>
      <c r="G121" s="254">
        <v>36.02928</v>
      </c>
      <c r="H121" s="251">
        <f t="shared" si="10"/>
        <v>36.650153</v>
      </c>
      <c r="I121" s="252">
        <f t="shared" si="8"/>
        <v>31.067609999999995</v>
      </c>
      <c r="J121" s="253">
        <f t="shared" si="9"/>
        <v>26.447326999999994</v>
      </c>
    </row>
    <row r="122" spans="1:10" ht="15.75">
      <c r="A122" s="45">
        <v>1932</v>
      </c>
      <c r="B122" s="251">
        <v>63.0427</v>
      </c>
      <c r="C122" s="254">
        <v>61.43544</v>
      </c>
      <c r="D122" s="254">
        <v>64.72752</v>
      </c>
      <c r="E122" s="251">
        <v>31.97263</v>
      </c>
      <c r="F122" s="254">
        <v>28.11992</v>
      </c>
      <c r="G122" s="254">
        <v>36.01125</v>
      </c>
      <c r="H122" s="251">
        <f t="shared" si="10"/>
        <v>36.593650999999994</v>
      </c>
      <c r="I122" s="252">
        <f t="shared" si="8"/>
        <v>31.070070000000005</v>
      </c>
      <c r="J122" s="253">
        <f t="shared" si="9"/>
        <v>26.44904900000001</v>
      </c>
    </row>
    <row r="123" spans="1:10" ht="15.75">
      <c r="A123" s="45">
        <v>1933</v>
      </c>
      <c r="B123" s="251">
        <v>63.34056</v>
      </c>
      <c r="C123" s="254">
        <v>61.71887</v>
      </c>
      <c r="D123" s="254">
        <v>65.0494</v>
      </c>
      <c r="E123" s="251">
        <v>32.26947</v>
      </c>
      <c r="F123" s="254">
        <v>28.41141</v>
      </c>
      <c r="G123" s="254">
        <v>36.33487</v>
      </c>
      <c r="H123" s="251">
        <f t="shared" si="10"/>
        <v>36.890797</v>
      </c>
      <c r="I123" s="252">
        <f t="shared" si="8"/>
        <v>31.071090000000005</v>
      </c>
      <c r="J123" s="253">
        <f t="shared" si="9"/>
        <v>26.449763000000004</v>
      </c>
    </row>
    <row r="124" spans="1:10" ht="15.75">
      <c r="A124" s="45">
        <v>1934</v>
      </c>
      <c r="B124" s="251">
        <v>63.10125</v>
      </c>
      <c r="C124" s="254">
        <v>61.3816</v>
      </c>
      <c r="D124" s="254">
        <v>64.96988</v>
      </c>
      <c r="E124" s="251">
        <v>32.00598</v>
      </c>
      <c r="F124" s="254">
        <v>28.09181</v>
      </c>
      <c r="G124" s="254">
        <v>36.25922</v>
      </c>
      <c r="H124" s="251">
        <f t="shared" si="10"/>
        <v>36.634561</v>
      </c>
      <c r="I124" s="252">
        <f t="shared" si="8"/>
        <v>31.09527</v>
      </c>
      <c r="J124" s="253">
        <f t="shared" si="9"/>
        <v>26.466689000000002</v>
      </c>
    </row>
    <row r="125" spans="1:10" ht="15.75">
      <c r="A125" s="45">
        <v>1935</v>
      </c>
      <c r="B125" s="251">
        <v>63.43563</v>
      </c>
      <c r="C125" s="254">
        <v>61.67169</v>
      </c>
      <c r="D125" s="254">
        <v>65.33272</v>
      </c>
      <c r="E125" s="251">
        <v>32.35908</v>
      </c>
      <c r="F125" s="254">
        <v>28.39291</v>
      </c>
      <c r="G125" s="254">
        <v>36.6246</v>
      </c>
      <c r="H125" s="251">
        <f t="shared" si="10"/>
        <v>36.982045</v>
      </c>
      <c r="I125" s="252">
        <f t="shared" si="8"/>
        <v>31.076550000000005</v>
      </c>
      <c r="J125" s="253">
        <f t="shared" si="9"/>
        <v>26.453585000000004</v>
      </c>
    </row>
    <row r="126" spans="1:10" ht="15.75">
      <c r="A126" s="45">
        <v>1936</v>
      </c>
      <c r="B126" s="251">
        <v>63.77145</v>
      </c>
      <c r="C126" s="254">
        <v>61.96004</v>
      </c>
      <c r="D126" s="254">
        <v>65.73009</v>
      </c>
      <c r="E126" s="251">
        <v>32.69386</v>
      </c>
      <c r="F126" s="254">
        <v>28.6895</v>
      </c>
      <c r="G126" s="254">
        <v>37.02367</v>
      </c>
      <c r="H126" s="251">
        <f t="shared" si="10"/>
        <v>37.317137</v>
      </c>
      <c r="I126" s="252">
        <f t="shared" si="8"/>
        <v>31.07759</v>
      </c>
      <c r="J126" s="253">
        <f t="shared" si="9"/>
        <v>26.454313</v>
      </c>
    </row>
    <row r="127" spans="1:10" ht="15.75">
      <c r="A127" s="45">
        <v>1937</v>
      </c>
      <c r="B127" s="251">
        <v>63.77918</v>
      </c>
      <c r="C127" s="254">
        <v>61.92843</v>
      </c>
      <c r="D127" s="254">
        <v>65.79079</v>
      </c>
      <c r="E127" s="251">
        <v>32.70545</v>
      </c>
      <c r="F127" s="254">
        <v>28.67224</v>
      </c>
      <c r="G127" s="254">
        <v>37.08922</v>
      </c>
      <c r="H127" s="251">
        <f t="shared" si="10"/>
        <v>37.327569</v>
      </c>
      <c r="I127" s="252">
        <f t="shared" si="8"/>
        <v>31.073729999999998</v>
      </c>
      <c r="J127" s="253">
        <f t="shared" si="9"/>
        <v>26.451611</v>
      </c>
    </row>
    <row r="128" spans="1:10" ht="15.75">
      <c r="A128" s="45">
        <v>1938</v>
      </c>
      <c r="B128" s="251">
        <v>64.12929</v>
      </c>
      <c r="C128" s="254">
        <v>62.13618</v>
      </c>
      <c r="D128" s="254">
        <v>66.28017</v>
      </c>
      <c r="E128" s="251">
        <v>33.0709</v>
      </c>
      <c r="F128" s="254">
        <v>28.89193</v>
      </c>
      <c r="G128" s="254">
        <v>37.58069</v>
      </c>
      <c r="H128" s="251">
        <f t="shared" si="10"/>
        <v>37.688417</v>
      </c>
      <c r="I128" s="252">
        <f t="shared" si="8"/>
        <v>31.058389999999996</v>
      </c>
      <c r="J128" s="253">
        <f t="shared" si="9"/>
        <v>26.440872999999996</v>
      </c>
    </row>
    <row r="129" spans="1:10" ht="15.75">
      <c r="A129" s="149">
        <v>1939</v>
      </c>
      <c r="B129" s="268">
        <v>64.82367</v>
      </c>
      <c r="C129" s="272">
        <v>62.8496</v>
      </c>
      <c r="D129" s="272">
        <v>66.93044</v>
      </c>
      <c r="E129" s="268">
        <v>33.7791</v>
      </c>
      <c r="F129" s="272">
        <v>29.60621</v>
      </c>
      <c r="G129" s="272">
        <v>38.23248</v>
      </c>
      <c r="H129" s="268">
        <f t="shared" si="10"/>
        <v>38.392471</v>
      </c>
      <c r="I129" s="269">
        <f t="shared" si="8"/>
        <v>31.044570000000007</v>
      </c>
      <c r="J129" s="270">
        <f t="shared" si="9"/>
        <v>26.431199000000007</v>
      </c>
    </row>
    <row r="130" spans="1:10" ht="15.75">
      <c r="A130" s="45">
        <v>1940</v>
      </c>
      <c r="B130" s="251">
        <v>60.21911</v>
      </c>
      <c r="C130" s="254">
        <v>54.88617</v>
      </c>
      <c r="D130" s="254">
        <v>67.5663</v>
      </c>
      <c r="E130" s="251">
        <v>29.01504</v>
      </c>
      <c r="F130" s="254">
        <v>21.8613</v>
      </c>
      <c r="G130" s="254">
        <v>38.87075</v>
      </c>
      <c r="H130" s="251">
        <f t="shared" si="10"/>
        <v>33.676261</v>
      </c>
      <c r="I130" s="252">
        <f t="shared" si="8"/>
        <v>31.20407</v>
      </c>
      <c r="J130" s="253">
        <f t="shared" si="9"/>
        <v>26.542849000000004</v>
      </c>
    </row>
    <row r="131" spans="1:10" ht="15.75">
      <c r="A131" s="45">
        <v>1941</v>
      </c>
      <c r="B131" s="251">
        <v>64.42883</v>
      </c>
      <c r="C131" s="254">
        <v>62.18131</v>
      </c>
      <c r="D131" s="254">
        <v>66.96792</v>
      </c>
      <c r="E131" s="251">
        <v>33.35139</v>
      </c>
      <c r="F131" s="254">
        <v>28.98621</v>
      </c>
      <c r="G131" s="254">
        <v>38.28286</v>
      </c>
      <c r="H131" s="251">
        <f t="shared" si="10"/>
        <v>37.974622000000004</v>
      </c>
      <c r="I131" s="252">
        <f t="shared" si="8"/>
        <v>31.077440000000003</v>
      </c>
      <c r="J131" s="253">
        <f t="shared" si="9"/>
        <v>26.454208</v>
      </c>
    </row>
    <row r="132" spans="1:10" ht="15.75">
      <c r="A132" s="45">
        <v>1942</v>
      </c>
      <c r="B132" s="251">
        <v>64.35021</v>
      </c>
      <c r="C132" s="254">
        <v>61.96047</v>
      </c>
      <c r="D132" s="254">
        <v>67.03375</v>
      </c>
      <c r="E132" s="251">
        <v>33.29969</v>
      </c>
      <c r="F132" s="254">
        <v>28.79795</v>
      </c>
      <c r="G132" s="254">
        <v>38.35488</v>
      </c>
      <c r="H132" s="251">
        <f t="shared" si="10"/>
        <v>37.914846</v>
      </c>
      <c r="I132" s="252">
        <f t="shared" si="8"/>
        <v>31.050520000000006</v>
      </c>
      <c r="J132" s="253">
        <f t="shared" si="9"/>
        <v>26.435364000000007</v>
      </c>
    </row>
    <row r="133" spans="1:10" ht="15.75">
      <c r="A133" s="45">
        <v>1943</v>
      </c>
      <c r="B133" s="251">
        <v>60.69934</v>
      </c>
      <c r="C133" s="254">
        <v>57.40974</v>
      </c>
      <c r="D133" s="254">
        <v>64.34966</v>
      </c>
      <c r="E133" s="251">
        <v>29.74651</v>
      </c>
      <c r="F133" s="254">
        <v>24.38939</v>
      </c>
      <c r="G133" s="254">
        <v>35.69102</v>
      </c>
      <c r="H133" s="251">
        <f t="shared" si="10"/>
        <v>34.332359</v>
      </c>
      <c r="I133" s="252">
        <f t="shared" si="8"/>
        <v>30.95283</v>
      </c>
      <c r="J133" s="253">
        <f t="shared" si="9"/>
        <v>26.366981000000003</v>
      </c>
    </row>
    <row r="134" spans="1:10" ht="15.75">
      <c r="A134" s="45">
        <v>1944</v>
      </c>
      <c r="B134" s="251">
        <v>57.65967</v>
      </c>
      <c r="C134" s="254">
        <v>53.57233</v>
      </c>
      <c r="D134" s="254">
        <v>62.44214</v>
      </c>
      <c r="E134" s="251">
        <v>26.72498</v>
      </c>
      <c r="F134" s="254">
        <v>20.67655</v>
      </c>
      <c r="G134" s="254">
        <v>33.80207</v>
      </c>
      <c r="H134" s="251">
        <f t="shared" si="10"/>
        <v>31.305387</v>
      </c>
      <c r="I134" s="252">
        <f t="shared" si="8"/>
        <v>30.93469</v>
      </c>
      <c r="J134" s="253">
        <f t="shared" si="9"/>
        <v>26.354283</v>
      </c>
    </row>
    <row r="135" spans="1:10" ht="15.75">
      <c r="A135" s="45">
        <v>1945</v>
      </c>
      <c r="B135" s="251">
        <v>63.37962</v>
      </c>
      <c r="C135" s="254">
        <v>60.5133</v>
      </c>
      <c r="D135" s="254">
        <v>66.27148</v>
      </c>
      <c r="E135" s="251">
        <v>32.51734</v>
      </c>
      <c r="F135" s="254">
        <v>27.45536</v>
      </c>
      <c r="G135" s="254">
        <v>37.62442</v>
      </c>
      <c r="H135" s="251">
        <f t="shared" si="10"/>
        <v>37.076024</v>
      </c>
      <c r="I135" s="252">
        <f t="shared" si="8"/>
        <v>30.862280000000005</v>
      </c>
      <c r="J135" s="253">
        <f t="shared" si="9"/>
        <v>26.303596000000006</v>
      </c>
    </row>
    <row r="136" spans="1:10" ht="15.75">
      <c r="A136" s="45">
        <v>1946</v>
      </c>
      <c r="B136" s="251">
        <v>66.24635</v>
      </c>
      <c r="C136" s="254">
        <v>64.34454</v>
      </c>
      <c r="D136" s="254">
        <v>68.08712</v>
      </c>
      <c r="E136" s="251">
        <v>35.38898</v>
      </c>
      <c r="F136" s="254">
        <v>31.20098</v>
      </c>
      <c r="G136" s="254">
        <v>39.44253</v>
      </c>
      <c r="H136" s="251">
        <f t="shared" si="10"/>
        <v>39.946191</v>
      </c>
      <c r="I136" s="252">
        <f t="shared" si="8"/>
        <v>30.85737000000001</v>
      </c>
      <c r="J136" s="253">
        <f t="shared" si="9"/>
        <v>26.300159000000008</v>
      </c>
    </row>
    <row r="137" spans="1:10" ht="15.75">
      <c r="A137" s="45">
        <v>1947</v>
      </c>
      <c r="B137" s="251">
        <v>66.65322</v>
      </c>
      <c r="C137" s="254">
        <v>64.65067</v>
      </c>
      <c r="D137" s="254">
        <v>68.62382</v>
      </c>
      <c r="E137" s="251">
        <v>35.78804</v>
      </c>
      <c r="F137" s="254">
        <v>31.52099</v>
      </c>
      <c r="G137" s="254">
        <v>39.987</v>
      </c>
      <c r="H137" s="251">
        <f t="shared" si="10"/>
        <v>40.347594</v>
      </c>
      <c r="I137" s="252">
        <f t="shared" si="8"/>
        <v>30.865180000000002</v>
      </c>
      <c r="J137" s="253">
        <f t="shared" si="9"/>
        <v>26.305626000000004</v>
      </c>
    </row>
    <row r="138" spans="1:10" ht="15.75">
      <c r="A138" s="45">
        <v>1948</v>
      </c>
      <c r="B138" s="251">
        <v>66.62987</v>
      </c>
      <c r="C138" s="254">
        <v>64.56249</v>
      </c>
      <c r="D138" s="254">
        <v>68.75845</v>
      </c>
      <c r="E138" s="251">
        <v>35.72956</v>
      </c>
      <c r="F138" s="254">
        <v>31.45268</v>
      </c>
      <c r="G138" s="254">
        <v>40.13306</v>
      </c>
      <c r="H138" s="251">
        <f t="shared" si="10"/>
        <v>40.299653</v>
      </c>
      <c r="I138" s="252">
        <f t="shared" si="8"/>
        <v>30.900309999999998</v>
      </c>
      <c r="J138" s="253">
        <f t="shared" si="9"/>
        <v>26.330216999999998</v>
      </c>
    </row>
    <row r="139" spans="1:10" ht="15.75">
      <c r="A139" s="45">
        <v>1949</v>
      </c>
      <c r="B139" s="251">
        <v>67.95634</v>
      </c>
      <c r="C139" s="254">
        <v>65.91358</v>
      </c>
      <c r="D139" s="254">
        <v>69.94759</v>
      </c>
      <c r="E139" s="251">
        <v>37.11303</v>
      </c>
      <c r="F139" s="254">
        <v>32.79364</v>
      </c>
      <c r="G139" s="254">
        <v>41.32346</v>
      </c>
      <c r="H139" s="251">
        <f t="shared" si="10"/>
        <v>41.666022999999996</v>
      </c>
      <c r="I139" s="252">
        <f t="shared" si="8"/>
        <v>30.843309999999995</v>
      </c>
      <c r="J139" s="253">
        <f t="shared" si="9"/>
        <v>26.290317</v>
      </c>
    </row>
    <row r="140" spans="1:10" ht="15.75">
      <c r="A140" s="147">
        <v>1950</v>
      </c>
      <c r="B140" s="263">
        <v>67.74598</v>
      </c>
      <c r="C140" s="271">
        <v>65.64082</v>
      </c>
      <c r="D140" s="271">
        <v>69.86082</v>
      </c>
      <c r="E140" s="263">
        <v>36.8884</v>
      </c>
      <c r="F140" s="271">
        <v>32.54742</v>
      </c>
      <c r="G140" s="271">
        <v>41.24936</v>
      </c>
      <c r="H140" s="263">
        <f t="shared" si="10"/>
        <v>41.445674</v>
      </c>
      <c r="I140" s="264">
        <f t="shared" si="8"/>
        <v>30.857580000000006</v>
      </c>
      <c r="J140" s="265">
        <f t="shared" si="9"/>
        <v>26.300306000000006</v>
      </c>
    </row>
    <row r="141" spans="1:10" ht="15.75">
      <c r="A141" s="45">
        <v>1951</v>
      </c>
      <c r="B141" s="251">
        <v>68.26254</v>
      </c>
      <c r="C141" s="254">
        <v>66.06024</v>
      </c>
      <c r="D141" s="254">
        <v>70.45373</v>
      </c>
      <c r="E141" s="251">
        <v>37.42481</v>
      </c>
      <c r="F141" s="254">
        <v>32.9786</v>
      </c>
      <c r="G141" s="254">
        <v>41.84859</v>
      </c>
      <c r="H141" s="251">
        <f t="shared" si="10"/>
        <v>41.976129</v>
      </c>
      <c r="I141" s="252">
        <f t="shared" si="8"/>
        <v>30.83773</v>
      </c>
      <c r="J141" s="253">
        <f t="shared" si="9"/>
        <v>26.286411</v>
      </c>
    </row>
    <row r="142" spans="1:10" ht="15.75">
      <c r="A142" s="45">
        <v>1952</v>
      </c>
      <c r="B142" s="251">
        <v>68.28271</v>
      </c>
      <c r="C142" s="254">
        <v>66.05861</v>
      </c>
      <c r="D142" s="254">
        <v>70.52235</v>
      </c>
      <c r="E142" s="251">
        <v>37.44834</v>
      </c>
      <c r="F142" s="254">
        <v>32.99839</v>
      </c>
      <c r="G142" s="254">
        <v>41.92939</v>
      </c>
      <c r="H142" s="251">
        <f t="shared" si="10"/>
        <v>41.998651</v>
      </c>
      <c r="I142" s="252">
        <f t="shared" si="8"/>
        <v>30.834369999999993</v>
      </c>
      <c r="J142" s="253">
        <f t="shared" si="9"/>
        <v>26.284058999999992</v>
      </c>
    </row>
    <row r="143" spans="1:10" ht="15.75">
      <c r="A143" s="45">
        <v>1953</v>
      </c>
      <c r="B143" s="251">
        <v>68.8418</v>
      </c>
      <c r="C143" s="254">
        <v>66.49023</v>
      </c>
      <c r="D143" s="254">
        <v>71.18309</v>
      </c>
      <c r="E143" s="251">
        <v>38.02882</v>
      </c>
      <c r="F143" s="254">
        <v>33.44155</v>
      </c>
      <c r="G143" s="254">
        <v>42.59606</v>
      </c>
      <c r="H143" s="251">
        <f t="shared" si="10"/>
        <v>42.572714000000005</v>
      </c>
      <c r="I143" s="252">
        <f t="shared" si="8"/>
        <v>30.812980000000003</v>
      </c>
      <c r="J143" s="253">
        <f t="shared" si="9"/>
        <v>26.269086</v>
      </c>
    </row>
    <row r="144" spans="1:10" ht="15.75">
      <c r="A144" s="45">
        <v>1954</v>
      </c>
      <c r="B144" s="251">
        <v>68.57874</v>
      </c>
      <c r="C144" s="254">
        <v>66.19311</v>
      </c>
      <c r="D144" s="254">
        <v>71.01403</v>
      </c>
      <c r="E144" s="251">
        <v>37.75961</v>
      </c>
      <c r="F144" s="254">
        <v>33.17482</v>
      </c>
      <c r="G144" s="254">
        <v>42.43985</v>
      </c>
      <c r="H144" s="251">
        <f t="shared" si="10"/>
        <v>42.305349</v>
      </c>
      <c r="I144" s="252">
        <f t="shared" si="8"/>
        <v>30.819129999999994</v>
      </c>
      <c r="J144" s="253">
        <f t="shared" si="9"/>
        <v>26.273390999999997</v>
      </c>
    </row>
    <row r="145" spans="1:10" ht="15.75">
      <c r="A145" s="45">
        <v>1955</v>
      </c>
      <c r="B145" s="251">
        <v>68.91261</v>
      </c>
      <c r="C145" s="254">
        <v>66.39015</v>
      </c>
      <c r="D145" s="254">
        <v>71.48367</v>
      </c>
      <c r="E145" s="251">
        <v>38.10947</v>
      </c>
      <c r="F145" s="254">
        <v>33.39208</v>
      </c>
      <c r="G145" s="254">
        <v>42.91773</v>
      </c>
      <c r="H145" s="251">
        <f t="shared" si="10"/>
        <v>42.650412</v>
      </c>
      <c r="I145" s="252">
        <f t="shared" si="8"/>
        <v>30.80314</v>
      </c>
      <c r="J145" s="253">
        <f t="shared" si="9"/>
        <v>26.262197999999998</v>
      </c>
    </row>
    <row r="146" spans="1:10" ht="15.75">
      <c r="A146" s="45">
        <v>1956</v>
      </c>
      <c r="B146" s="251">
        <v>69.25851</v>
      </c>
      <c r="C146" s="254">
        <v>66.6203</v>
      </c>
      <c r="D146" s="254">
        <v>71.95375</v>
      </c>
      <c r="E146" s="251">
        <v>38.46532</v>
      </c>
      <c r="F146" s="254">
        <v>33.63879</v>
      </c>
      <c r="G146" s="254">
        <v>43.3962</v>
      </c>
      <c r="H146" s="251">
        <f t="shared" si="10"/>
        <v>43.003277000000004</v>
      </c>
      <c r="I146" s="252">
        <f t="shared" si="8"/>
        <v>30.793190000000003</v>
      </c>
      <c r="J146" s="253">
        <f t="shared" si="9"/>
        <v>26.255232999999997</v>
      </c>
    </row>
    <row r="147" spans="1:10" ht="15.75">
      <c r="A147" s="45">
        <v>1957</v>
      </c>
      <c r="B147" s="251">
        <v>69.10706</v>
      </c>
      <c r="C147" s="254">
        <v>66.38555</v>
      </c>
      <c r="D147" s="254">
        <v>71.93239</v>
      </c>
      <c r="E147" s="251">
        <v>38.31855</v>
      </c>
      <c r="F147" s="254">
        <v>33.43681</v>
      </c>
      <c r="G147" s="254">
        <v>43.38651</v>
      </c>
      <c r="H147" s="251">
        <f t="shared" si="10"/>
        <v>42.855103</v>
      </c>
      <c r="I147" s="252">
        <f t="shared" si="8"/>
        <v>30.788510000000002</v>
      </c>
      <c r="J147" s="253">
        <f t="shared" si="9"/>
        <v>26.251957000000004</v>
      </c>
    </row>
    <row r="148" spans="1:10" ht="15.75">
      <c r="A148" s="45">
        <v>1958</v>
      </c>
      <c r="B148" s="251">
        <v>69.5443</v>
      </c>
      <c r="C148" s="254">
        <v>66.72342</v>
      </c>
      <c r="D148" s="254">
        <v>72.3886</v>
      </c>
      <c r="E148" s="251">
        <v>38.80133</v>
      </c>
      <c r="F148" s="254">
        <v>33.79369</v>
      </c>
      <c r="G148" s="254">
        <v>43.85055</v>
      </c>
      <c r="H148" s="251">
        <f t="shared" si="10"/>
        <v>43.324221</v>
      </c>
      <c r="I148" s="252">
        <f t="shared" si="8"/>
        <v>30.742970000000007</v>
      </c>
      <c r="J148" s="253">
        <f t="shared" si="9"/>
        <v>26.220079000000005</v>
      </c>
    </row>
    <row r="149" spans="1:10" ht="15.75">
      <c r="A149" s="149">
        <v>1959</v>
      </c>
      <c r="B149" s="268">
        <v>69.62393</v>
      </c>
      <c r="C149" s="272">
        <v>66.74239</v>
      </c>
      <c r="D149" s="272">
        <v>72.54503</v>
      </c>
      <c r="E149" s="268">
        <v>38.89179</v>
      </c>
      <c r="F149" s="272">
        <v>33.83678</v>
      </c>
      <c r="G149" s="272">
        <v>44.0162</v>
      </c>
      <c r="H149" s="268">
        <f t="shared" si="10"/>
        <v>43.411432000000005</v>
      </c>
      <c r="I149" s="269">
        <f t="shared" si="8"/>
        <v>30.73214</v>
      </c>
      <c r="J149" s="270">
        <f t="shared" si="9"/>
        <v>26.212497999999997</v>
      </c>
    </row>
    <row r="150" spans="1:10" ht="15.75">
      <c r="A150" s="45">
        <v>1960</v>
      </c>
      <c r="B150" s="251">
        <v>69.94267</v>
      </c>
      <c r="C150" s="254">
        <v>67.07082</v>
      </c>
      <c r="D150" s="254">
        <v>72.87705</v>
      </c>
      <c r="E150" s="251">
        <v>39.2126</v>
      </c>
      <c r="F150" s="254">
        <v>34.18046</v>
      </c>
      <c r="G150" s="254">
        <v>44.3543</v>
      </c>
      <c r="H150" s="251">
        <f t="shared" si="10"/>
        <v>43.731621000000004</v>
      </c>
      <c r="I150" s="252">
        <f t="shared" si="8"/>
        <v>30.730070000000005</v>
      </c>
      <c r="J150" s="253">
        <f t="shared" si="9"/>
        <v>26.211049000000003</v>
      </c>
    </row>
    <row r="151" spans="1:10" ht="15.75">
      <c r="A151" s="45">
        <v>1961</v>
      </c>
      <c r="B151" s="251">
        <v>69.7805</v>
      </c>
      <c r="C151" s="254">
        <v>66.75418</v>
      </c>
      <c r="D151" s="254">
        <v>72.93055</v>
      </c>
      <c r="E151" s="251">
        <v>39.05513</v>
      </c>
      <c r="F151" s="254">
        <v>33.90478</v>
      </c>
      <c r="G151" s="254">
        <v>44.41605</v>
      </c>
      <c r="H151" s="251">
        <f t="shared" si="10"/>
        <v>43.572741</v>
      </c>
      <c r="I151" s="252">
        <f t="shared" si="8"/>
        <v>30.725370000000005</v>
      </c>
      <c r="J151" s="253">
        <f t="shared" si="9"/>
        <v>26.207759000000003</v>
      </c>
    </row>
    <row r="152" spans="1:10" ht="15.75">
      <c r="A152" s="45">
        <v>1962</v>
      </c>
      <c r="B152" s="251">
        <v>70.25719</v>
      </c>
      <c r="C152" s="254">
        <v>67.17493</v>
      </c>
      <c r="D152" s="254">
        <v>73.41629</v>
      </c>
      <c r="E152" s="251">
        <v>39.55804</v>
      </c>
      <c r="F152" s="254">
        <v>34.33902</v>
      </c>
      <c r="G152" s="254">
        <v>44.90717</v>
      </c>
      <c r="H152" s="251">
        <f t="shared" si="10"/>
        <v>44.06778499999999</v>
      </c>
      <c r="I152" s="252">
        <f t="shared" si="8"/>
        <v>30.699149999999996</v>
      </c>
      <c r="J152" s="253">
        <f t="shared" si="9"/>
        <v>26.189405</v>
      </c>
    </row>
    <row r="153" spans="1:10" ht="15.75">
      <c r="A153" s="45">
        <v>1963</v>
      </c>
      <c r="B153" s="251">
        <v>70.31137</v>
      </c>
      <c r="C153" s="254">
        <v>67.16005</v>
      </c>
      <c r="D153" s="254">
        <v>73.5589</v>
      </c>
      <c r="E153" s="251">
        <v>39.62343</v>
      </c>
      <c r="F153" s="254">
        <v>34.3527</v>
      </c>
      <c r="G153" s="254">
        <v>45.05507</v>
      </c>
      <c r="H153" s="251">
        <f t="shared" si="10"/>
        <v>44.129812</v>
      </c>
      <c r="I153" s="252">
        <f t="shared" si="8"/>
        <v>30.687939999999998</v>
      </c>
      <c r="J153" s="253">
        <f t="shared" si="9"/>
        <v>26.181557999999995</v>
      </c>
    </row>
    <row r="154" spans="1:10" ht="15.75">
      <c r="A154" s="45">
        <v>1964</v>
      </c>
      <c r="B154" s="251">
        <v>70.05098</v>
      </c>
      <c r="C154" s="254">
        <v>66.86384</v>
      </c>
      <c r="D154" s="254">
        <v>73.39186</v>
      </c>
      <c r="E154" s="251">
        <v>39.368</v>
      </c>
      <c r="F154" s="254">
        <v>34.09852</v>
      </c>
      <c r="G154" s="254">
        <v>44.89168</v>
      </c>
      <c r="H154" s="251">
        <f t="shared" si="10"/>
        <v>43.872894</v>
      </c>
      <c r="I154" s="252">
        <f t="shared" si="8"/>
        <v>30.682979999999993</v>
      </c>
      <c r="J154" s="253">
        <f t="shared" si="9"/>
        <v>26.178085999999993</v>
      </c>
    </row>
    <row r="155" spans="1:10" ht="15.75">
      <c r="A155" s="45">
        <v>1965</v>
      </c>
      <c r="B155" s="251">
        <v>70.31874</v>
      </c>
      <c r="C155" s="254">
        <v>67.07746</v>
      </c>
      <c r="D155" s="254">
        <v>73.71902</v>
      </c>
      <c r="E155" s="251">
        <v>39.6484</v>
      </c>
      <c r="F155" s="254">
        <v>34.33466</v>
      </c>
      <c r="G155" s="254">
        <v>45.22283</v>
      </c>
      <c r="H155" s="251">
        <f t="shared" si="10"/>
        <v>44.149502000000005</v>
      </c>
      <c r="I155" s="252">
        <f aca="true" t="shared" si="11" ref="I155:I218">B155-E155</f>
        <v>30.670340000000003</v>
      </c>
      <c r="J155" s="253">
        <f aca="true" t="shared" si="12" ref="J155:J218">B155-H155</f>
        <v>26.169238</v>
      </c>
    </row>
    <row r="156" spans="1:10" ht="15.75">
      <c r="A156" s="45">
        <v>1966</v>
      </c>
      <c r="B156" s="251">
        <v>70.22466</v>
      </c>
      <c r="C156" s="254">
        <v>66.88744</v>
      </c>
      <c r="D156" s="254">
        <v>73.72544</v>
      </c>
      <c r="E156" s="251">
        <v>39.57606</v>
      </c>
      <c r="F156" s="254">
        <v>34.18499</v>
      </c>
      <c r="G156" s="254">
        <v>45.23137</v>
      </c>
      <c r="H156" s="251">
        <f aca="true" t="shared" si="13" ref="H156:H219">0.7*E156+0.1*(B156-7)+0.2*(B156-20)</f>
        <v>44.07064</v>
      </c>
      <c r="I156" s="252">
        <f t="shared" si="11"/>
        <v>30.648600000000002</v>
      </c>
      <c r="J156" s="253">
        <f t="shared" si="12"/>
        <v>26.154020000000003</v>
      </c>
    </row>
    <row r="157" spans="1:10" ht="15.75">
      <c r="A157" s="45">
        <v>1967</v>
      </c>
      <c r="B157" s="251">
        <v>70.49537</v>
      </c>
      <c r="C157" s="254">
        <v>67.14912</v>
      </c>
      <c r="D157" s="254">
        <v>74.02048</v>
      </c>
      <c r="E157" s="251">
        <v>39.85545</v>
      </c>
      <c r="F157" s="254">
        <v>34.47004</v>
      </c>
      <c r="G157" s="254">
        <v>45.52873</v>
      </c>
      <c r="H157" s="251">
        <f t="shared" si="13"/>
        <v>44.347426</v>
      </c>
      <c r="I157" s="252">
        <f t="shared" si="11"/>
        <v>30.639919999999996</v>
      </c>
      <c r="J157" s="253">
        <f t="shared" si="12"/>
        <v>26.147943999999995</v>
      </c>
    </row>
    <row r="158" spans="1:10" ht="15.75">
      <c r="A158" s="45">
        <v>1968</v>
      </c>
      <c r="B158" s="251">
        <v>70.72236</v>
      </c>
      <c r="C158" s="254">
        <v>67.30556</v>
      </c>
      <c r="D158" s="254">
        <v>74.30996</v>
      </c>
      <c r="E158" s="251">
        <v>40.09887</v>
      </c>
      <c r="F158" s="254">
        <v>34.65429</v>
      </c>
      <c r="G158" s="254">
        <v>45.81559</v>
      </c>
      <c r="H158" s="251">
        <f t="shared" si="13"/>
        <v>44.585916999999995</v>
      </c>
      <c r="I158" s="252">
        <f t="shared" si="11"/>
        <v>30.623489999999997</v>
      </c>
      <c r="J158" s="253">
        <f t="shared" si="12"/>
        <v>26.136443</v>
      </c>
    </row>
    <row r="159" spans="1:10" ht="15.75">
      <c r="A159" s="45">
        <v>1969</v>
      </c>
      <c r="B159" s="251">
        <v>70.58917</v>
      </c>
      <c r="C159" s="254">
        <v>67.20565</v>
      </c>
      <c r="D159" s="254">
        <v>74.18242</v>
      </c>
      <c r="E159" s="251">
        <v>39.97112</v>
      </c>
      <c r="F159" s="254">
        <v>34.59067</v>
      </c>
      <c r="G159" s="254">
        <v>45.68507</v>
      </c>
      <c r="H159" s="251">
        <f t="shared" si="13"/>
        <v>44.456535</v>
      </c>
      <c r="I159" s="252">
        <f t="shared" si="11"/>
        <v>30.618049999999997</v>
      </c>
      <c r="J159" s="253">
        <f t="shared" si="12"/>
        <v>26.132634999999993</v>
      </c>
    </row>
    <row r="160" spans="1:10" ht="15.75">
      <c r="A160" s="147">
        <v>1970</v>
      </c>
      <c r="B160" s="263">
        <v>70.82428</v>
      </c>
      <c r="C160" s="271">
        <v>67.29383</v>
      </c>
      <c r="D160" s="271">
        <v>74.50568</v>
      </c>
      <c r="E160" s="263">
        <v>40.2459</v>
      </c>
      <c r="F160" s="271">
        <v>34.71732</v>
      </c>
      <c r="G160" s="271">
        <v>46.01086</v>
      </c>
      <c r="H160" s="263">
        <f t="shared" si="13"/>
        <v>44.719414</v>
      </c>
      <c r="I160" s="264">
        <f t="shared" si="11"/>
        <v>30.578380000000003</v>
      </c>
      <c r="J160" s="265">
        <f t="shared" si="12"/>
        <v>26.104866</v>
      </c>
    </row>
    <row r="161" spans="1:10" ht="15.75">
      <c r="A161" s="45">
        <v>1971</v>
      </c>
      <c r="B161" s="251">
        <v>70.96584</v>
      </c>
      <c r="C161" s="254">
        <v>67.33701</v>
      </c>
      <c r="D161" s="254">
        <v>74.75643</v>
      </c>
      <c r="E161" s="251">
        <v>40.40443</v>
      </c>
      <c r="F161" s="254">
        <v>34.7962</v>
      </c>
      <c r="G161" s="254">
        <v>46.26263</v>
      </c>
      <c r="H161" s="251">
        <f t="shared" si="13"/>
        <v>44.87285299999999</v>
      </c>
      <c r="I161" s="252">
        <f t="shared" si="11"/>
        <v>30.561410000000002</v>
      </c>
      <c r="J161" s="253">
        <f t="shared" si="12"/>
        <v>26.092987000000008</v>
      </c>
    </row>
    <row r="162" spans="1:10" ht="15.75">
      <c r="A162" s="45">
        <v>1972</v>
      </c>
      <c r="B162" s="251">
        <v>70.83781</v>
      </c>
      <c r="C162" s="254">
        <v>67.20282</v>
      </c>
      <c r="D162" s="254">
        <v>74.69276</v>
      </c>
      <c r="E162" s="251">
        <v>40.28405</v>
      </c>
      <c r="F162" s="254">
        <v>34.70608</v>
      </c>
      <c r="G162" s="254">
        <v>46.19958</v>
      </c>
      <c r="H162" s="251">
        <f t="shared" si="13"/>
        <v>44.750178000000005</v>
      </c>
      <c r="I162" s="252">
        <f t="shared" si="11"/>
        <v>30.553760000000004</v>
      </c>
      <c r="J162" s="253">
        <f t="shared" si="12"/>
        <v>26.087632</v>
      </c>
    </row>
    <row r="163" spans="1:10" ht="15.75">
      <c r="A163" s="45">
        <v>1973</v>
      </c>
      <c r="B163" s="251">
        <v>71.27824</v>
      </c>
      <c r="C163" s="254">
        <v>67.59739</v>
      </c>
      <c r="D163" s="254">
        <v>75.12828</v>
      </c>
      <c r="E163" s="251">
        <v>40.74714</v>
      </c>
      <c r="F163" s="254">
        <v>35.12167</v>
      </c>
      <c r="G163" s="254">
        <v>46.63118</v>
      </c>
      <c r="H163" s="251">
        <f t="shared" si="13"/>
        <v>45.206469999999996</v>
      </c>
      <c r="I163" s="252">
        <f t="shared" si="11"/>
        <v>30.531099999999995</v>
      </c>
      <c r="J163" s="253">
        <f t="shared" si="12"/>
        <v>26.07177</v>
      </c>
    </row>
    <row r="164" spans="1:10" ht="15.75">
      <c r="A164" s="45">
        <v>1974</v>
      </c>
      <c r="B164" s="251">
        <v>71.33875</v>
      </c>
      <c r="C164" s="254">
        <v>67.6259</v>
      </c>
      <c r="D164" s="254">
        <v>75.27524</v>
      </c>
      <c r="E164" s="251">
        <v>40.81172</v>
      </c>
      <c r="F164" s="254">
        <v>35.18478</v>
      </c>
      <c r="G164" s="254">
        <v>46.7776</v>
      </c>
      <c r="H164" s="251">
        <f t="shared" si="13"/>
        <v>45.269828999999994</v>
      </c>
      <c r="I164" s="252">
        <f t="shared" si="11"/>
        <v>30.527030000000003</v>
      </c>
      <c r="J164" s="253">
        <f t="shared" si="12"/>
        <v>26.06892100000001</v>
      </c>
    </row>
    <row r="165" spans="1:10" ht="15.75">
      <c r="A165" s="45">
        <v>1975</v>
      </c>
      <c r="B165" s="251">
        <v>71.52334</v>
      </c>
      <c r="C165" s="254">
        <v>67.80978</v>
      </c>
      <c r="D165" s="254">
        <v>75.48251</v>
      </c>
      <c r="E165" s="251">
        <v>41.00597</v>
      </c>
      <c r="F165" s="254">
        <v>35.39905</v>
      </c>
      <c r="G165" s="254">
        <v>46.98373</v>
      </c>
      <c r="H165" s="251">
        <f t="shared" si="13"/>
        <v>45.461180999999996</v>
      </c>
      <c r="I165" s="252">
        <f t="shared" si="11"/>
        <v>30.517370000000007</v>
      </c>
      <c r="J165" s="253">
        <f t="shared" si="12"/>
        <v>26.06215900000001</v>
      </c>
    </row>
    <row r="166" spans="1:10" ht="15.75">
      <c r="A166" s="45">
        <v>1976</v>
      </c>
      <c r="B166" s="251">
        <v>71.59091</v>
      </c>
      <c r="C166" s="254">
        <v>67.78073</v>
      </c>
      <c r="D166" s="254">
        <v>75.6782</v>
      </c>
      <c r="E166" s="251">
        <v>41.09163</v>
      </c>
      <c r="F166" s="254">
        <v>35.4142</v>
      </c>
      <c r="G166" s="254">
        <v>47.18196</v>
      </c>
      <c r="H166" s="251">
        <f t="shared" si="13"/>
        <v>45.541413999999996</v>
      </c>
      <c r="I166" s="252">
        <f t="shared" si="11"/>
        <v>30.49927999999999</v>
      </c>
      <c r="J166" s="253">
        <f t="shared" si="12"/>
        <v>26.049495999999998</v>
      </c>
    </row>
    <row r="167" spans="1:10" ht="15.75">
      <c r="A167" s="45">
        <v>1977</v>
      </c>
      <c r="B167" s="251">
        <v>71.58952</v>
      </c>
      <c r="C167" s="254">
        <v>67.79912</v>
      </c>
      <c r="D167" s="254">
        <v>75.70664</v>
      </c>
      <c r="E167" s="251">
        <v>41.10379</v>
      </c>
      <c r="F167" s="254">
        <v>35.47549</v>
      </c>
      <c r="G167" s="254">
        <v>47.21724</v>
      </c>
      <c r="H167" s="251">
        <f t="shared" si="13"/>
        <v>45.54950899999999</v>
      </c>
      <c r="I167" s="252">
        <f t="shared" si="11"/>
        <v>30.485729999999997</v>
      </c>
      <c r="J167" s="253">
        <f t="shared" si="12"/>
        <v>26.040011</v>
      </c>
    </row>
    <row r="168" spans="1:10" ht="15.75">
      <c r="A168" s="45">
        <v>1978</v>
      </c>
      <c r="B168" s="251">
        <v>71.95038</v>
      </c>
      <c r="C168" s="254">
        <v>68.18591</v>
      </c>
      <c r="D168" s="254">
        <v>76.03009</v>
      </c>
      <c r="E168" s="251">
        <v>41.47943</v>
      </c>
      <c r="F168" s="254">
        <v>35.88596</v>
      </c>
      <c r="G168" s="254">
        <v>47.54131</v>
      </c>
      <c r="H168" s="251">
        <f t="shared" si="13"/>
        <v>45.920715</v>
      </c>
      <c r="I168" s="252">
        <f t="shared" si="11"/>
        <v>30.470949999999995</v>
      </c>
      <c r="J168" s="253">
        <f t="shared" si="12"/>
        <v>26.029664999999994</v>
      </c>
    </row>
    <row r="169" spans="1:10" ht="15.75">
      <c r="A169" s="149">
        <v>1979</v>
      </c>
      <c r="B169" s="268">
        <v>71.98944</v>
      </c>
      <c r="C169" s="272">
        <v>68.12505</v>
      </c>
      <c r="D169" s="272">
        <v>76.18449</v>
      </c>
      <c r="E169" s="268">
        <v>41.54588</v>
      </c>
      <c r="F169" s="272">
        <v>35.87405</v>
      </c>
      <c r="G169" s="272">
        <v>47.70303</v>
      </c>
      <c r="H169" s="268">
        <f t="shared" si="13"/>
        <v>45.978947999999995</v>
      </c>
      <c r="I169" s="269">
        <f t="shared" si="11"/>
        <v>30.443560000000005</v>
      </c>
      <c r="J169" s="270">
        <f t="shared" si="12"/>
        <v>26.010492000000006</v>
      </c>
    </row>
    <row r="170" spans="1:10" ht="15.75">
      <c r="A170" s="45">
        <v>1980</v>
      </c>
      <c r="B170" s="251">
        <v>72.23518</v>
      </c>
      <c r="C170" s="254">
        <v>68.30531</v>
      </c>
      <c r="D170" s="254">
        <v>76.4656</v>
      </c>
      <c r="E170" s="251">
        <v>41.82316</v>
      </c>
      <c r="F170" s="254">
        <v>36.09069</v>
      </c>
      <c r="G170" s="254">
        <v>47.99405</v>
      </c>
      <c r="H170" s="251">
        <f t="shared" si="13"/>
        <v>46.246765999999994</v>
      </c>
      <c r="I170" s="252">
        <f t="shared" si="11"/>
        <v>30.41202</v>
      </c>
      <c r="J170" s="253">
        <f t="shared" si="12"/>
        <v>25.988414000000006</v>
      </c>
    </row>
    <row r="171" spans="1:10" ht="15.75">
      <c r="A171" s="45">
        <v>1981</v>
      </c>
      <c r="B171" s="251">
        <v>72.58623</v>
      </c>
      <c r="C171" s="254">
        <v>68.61485</v>
      </c>
      <c r="D171" s="254">
        <v>76.80815</v>
      </c>
      <c r="E171" s="251">
        <v>42.20429</v>
      </c>
      <c r="F171" s="254">
        <v>36.43149</v>
      </c>
      <c r="G171" s="254">
        <v>48.34128</v>
      </c>
      <c r="H171" s="251">
        <f t="shared" si="13"/>
        <v>46.618871999999996</v>
      </c>
      <c r="I171" s="252">
        <f t="shared" si="11"/>
        <v>30.38194</v>
      </c>
      <c r="J171" s="253">
        <f t="shared" si="12"/>
        <v>25.967358000000004</v>
      </c>
    </row>
    <row r="172" spans="1:10" ht="15.75">
      <c r="A172" s="45">
        <v>1982</v>
      </c>
      <c r="B172" s="251">
        <v>72.51214</v>
      </c>
      <c r="C172" s="254">
        <v>68.52661</v>
      </c>
      <c r="D172" s="254">
        <v>76.78626</v>
      </c>
      <c r="E172" s="251">
        <v>42.15884</v>
      </c>
      <c r="F172" s="254">
        <v>36.39721</v>
      </c>
      <c r="G172" s="254">
        <v>48.33767</v>
      </c>
      <c r="H172" s="251">
        <f t="shared" si="13"/>
        <v>46.56483</v>
      </c>
      <c r="I172" s="252">
        <f t="shared" si="11"/>
        <v>30.353300000000004</v>
      </c>
      <c r="J172" s="253">
        <f t="shared" si="12"/>
        <v>25.94731</v>
      </c>
    </row>
    <row r="173" spans="1:10" ht="15.75">
      <c r="A173" s="45">
        <v>1983</v>
      </c>
      <c r="B173" s="251">
        <v>72.87946</v>
      </c>
      <c r="C173" s="254">
        <v>68.84019</v>
      </c>
      <c r="D173" s="254">
        <v>77.14205</v>
      </c>
      <c r="E173" s="251">
        <v>42.56187</v>
      </c>
      <c r="F173" s="254">
        <v>36.7422</v>
      </c>
      <c r="G173" s="254">
        <v>48.70331</v>
      </c>
      <c r="H173" s="251">
        <f t="shared" si="13"/>
        <v>46.95714699999999</v>
      </c>
      <c r="I173" s="252">
        <f t="shared" si="11"/>
        <v>30.317589999999996</v>
      </c>
      <c r="J173" s="253">
        <f t="shared" si="12"/>
        <v>25.922313000000003</v>
      </c>
    </row>
    <row r="174" spans="1:10" ht="15.75">
      <c r="A174" s="45">
        <v>1984</v>
      </c>
      <c r="B174" s="251">
        <v>72.8186</v>
      </c>
      <c r="C174" s="254">
        <v>68.77268</v>
      </c>
      <c r="D174" s="254">
        <v>77.17064</v>
      </c>
      <c r="E174" s="251">
        <v>42.52009</v>
      </c>
      <c r="F174" s="254">
        <v>36.72704</v>
      </c>
      <c r="G174" s="254">
        <v>48.75145</v>
      </c>
      <c r="H174" s="251">
        <f t="shared" si="13"/>
        <v>46.909643</v>
      </c>
      <c r="I174" s="252">
        <f t="shared" si="11"/>
        <v>30.29851</v>
      </c>
      <c r="J174" s="253">
        <f t="shared" si="12"/>
        <v>25.908957</v>
      </c>
    </row>
    <row r="175" spans="1:10" ht="15.75">
      <c r="A175" s="45">
        <v>1985</v>
      </c>
      <c r="B175" s="251">
        <v>73.18066</v>
      </c>
      <c r="C175" s="254">
        <v>69.14144</v>
      </c>
      <c r="D175" s="254">
        <v>77.5005</v>
      </c>
      <c r="E175" s="251">
        <v>42.91005</v>
      </c>
      <c r="F175" s="254">
        <v>37.12786</v>
      </c>
      <c r="G175" s="254">
        <v>49.09394</v>
      </c>
      <c r="H175" s="251">
        <f t="shared" si="13"/>
        <v>47.291233</v>
      </c>
      <c r="I175" s="252">
        <f t="shared" si="11"/>
        <v>30.270610000000005</v>
      </c>
      <c r="J175" s="253">
        <f t="shared" si="12"/>
        <v>25.889427000000005</v>
      </c>
    </row>
    <row r="176" spans="1:10" ht="15.75">
      <c r="A176" s="45">
        <v>1986</v>
      </c>
      <c r="B176" s="251">
        <v>73.27493</v>
      </c>
      <c r="C176" s="254">
        <v>69.15493</v>
      </c>
      <c r="D176" s="254">
        <v>77.67657</v>
      </c>
      <c r="E176" s="251">
        <v>43.0399</v>
      </c>
      <c r="F176" s="254">
        <v>37.19156</v>
      </c>
      <c r="G176" s="254">
        <v>49.28803</v>
      </c>
      <c r="H176" s="251">
        <f t="shared" si="13"/>
        <v>47.410409</v>
      </c>
      <c r="I176" s="252">
        <f t="shared" si="11"/>
        <v>30.235029999999995</v>
      </c>
      <c r="J176" s="253">
        <f t="shared" si="12"/>
        <v>25.864520999999996</v>
      </c>
    </row>
    <row r="177" spans="1:10" ht="15.75">
      <c r="A177" s="45">
        <v>1987</v>
      </c>
      <c r="B177" s="251">
        <v>73.27215</v>
      </c>
      <c r="C177" s="254">
        <v>69.19365</v>
      </c>
      <c r="D177" s="254">
        <v>77.68356</v>
      </c>
      <c r="E177" s="251">
        <v>43.06293</v>
      </c>
      <c r="F177" s="254">
        <v>37.28024</v>
      </c>
      <c r="G177" s="254">
        <v>49.31765</v>
      </c>
      <c r="H177" s="251">
        <f t="shared" si="13"/>
        <v>47.425695999999995</v>
      </c>
      <c r="I177" s="252">
        <f t="shared" si="11"/>
        <v>30.209219999999995</v>
      </c>
      <c r="J177" s="253">
        <f t="shared" si="12"/>
        <v>25.846454</v>
      </c>
    </row>
    <row r="178" spans="1:10" ht="15.75">
      <c r="A178" s="45">
        <v>1988</v>
      </c>
      <c r="B178" s="251">
        <v>73.39987</v>
      </c>
      <c r="C178" s="254">
        <v>69.2328</v>
      </c>
      <c r="D178" s="254">
        <v>77.85873</v>
      </c>
      <c r="E178" s="251">
        <v>43.2336</v>
      </c>
      <c r="F178" s="254">
        <v>37.3677</v>
      </c>
      <c r="G178" s="254">
        <v>49.51024</v>
      </c>
      <c r="H178" s="251">
        <f t="shared" si="13"/>
        <v>47.583481000000006</v>
      </c>
      <c r="I178" s="252">
        <f t="shared" si="11"/>
        <v>30.166270000000004</v>
      </c>
      <c r="J178" s="253">
        <f t="shared" si="12"/>
        <v>25.816389</v>
      </c>
    </row>
    <row r="179" spans="1:10" ht="15.75">
      <c r="A179" s="45">
        <v>1989</v>
      </c>
      <c r="B179" s="251">
        <v>73.60117</v>
      </c>
      <c r="C179" s="254">
        <v>69.30621</v>
      </c>
      <c r="D179" s="254">
        <v>78.17645</v>
      </c>
      <c r="E179" s="251">
        <v>43.46947</v>
      </c>
      <c r="F179" s="254">
        <v>37.48691</v>
      </c>
      <c r="G179" s="254">
        <v>49.84253</v>
      </c>
      <c r="H179" s="251">
        <f t="shared" si="13"/>
        <v>47.80898</v>
      </c>
      <c r="I179" s="252">
        <f t="shared" si="11"/>
        <v>30.131699999999995</v>
      </c>
      <c r="J179" s="253">
        <f t="shared" si="12"/>
        <v>25.792189999999998</v>
      </c>
    </row>
    <row r="180" spans="1:10" ht="15.75">
      <c r="A180" s="147">
        <v>1990</v>
      </c>
      <c r="B180" s="263">
        <v>73.79274</v>
      </c>
      <c r="C180" s="271">
        <v>69.43394</v>
      </c>
      <c r="D180" s="271">
        <v>78.43579</v>
      </c>
      <c r="E180" s="263">
        <v>43.68972</v>
      </c>
      <c r="F180" s="271">
        <v>37.6585</v>
      </c>
      <c r="G180" s="271">
        <v>50.11426</v>
      </c>
      <c r="H180" s="263">
        <f t="shared" si="13"/>
        <v>48.020626</v>
      </c>
      <c r="I180" s="264">
        <f t="shared" si="11"/>
        <v>30.103019999999994</v>
      </c>
      <c r="J180" s="265">
        <f t="shared" si="12"/>
        <v>25.772113999999995</v>
      </c>
    </row>
    <row r="181" spans="1:10" ht="15.75">
      <c r="A181" s="45">
        <v>1991</v>
      </c>
      <c r="B181" s="251">
        <v>73.76209</v>
      </c>
      <c r="C181" s="254">
        <v>69.36656</v>
      </c>
      <c r="D181" s="254">
        <v>78.47127</v>
      </c>
      <c r="E181" s="251">
        <v>43.68966</v>
      </c>
      <c r="F181" s="254">
        <v>37.64191</v>
      </c>
      <c r="G181" s="254">
        <v>50.16896</v>
      </c>
      <c r="H181" s="251">
        <f t="shared" si="13"/>
        <v>48.011389</v>
      </c>
      <c r="I181" s="252">
        <f t="shared" si="11"/>
        <v>30.072429999999997</v>
      </c>
      <c r="J181" s="253">
        <f t="shared" si="12"/>
        <v>25.750701</v>
      </c>
    </row>
    <row r="182" spans="1:10" ht="15.75">
      <c r="A182" s="45">
        <v>1992</v>
      </c>
      <c r="B182" s="251">
        <v>73.83865</v>
      </c>
      <c r="C182" s="254">
        <v>69.43687</v>
      </c>
      <c r="D182" s="254">
        <v>78.57762</v>
      </c>
      <c r="E182" s="251">
        <v>43.79556</v>
      </c>
      <c r="F182" s="254">
        <v>37.76187</v>
      </c>
      <c r="G182" s="254">
        <v>50.29145</v>
      </c>
      <c r="H182" s="251">
        <f t="shared" si="13"/>
        <v>48.108487</v>
      </c>
      <c r="I182" s="252">
        <f t="shared" si="11"/>
        <v>30.04309</v>
      </c>
      <c r="J182" s="253">
        <f t="shared" si="12"/>
        <v>25.730163000000005</v>
      </c>
    </row>
    <row r="183" spans="1:10" ht="15.75">
      <c r="A183" s="45">
        <v>1993</v>
      </c>
      <c r="B183" s="251">
        <v>74.10513</v>
      </c>
      <c r="C183" s="254">
        <v>69.69793</v>
      </c>
      <c r="D183" s="254">
        <v>78.80257</v>
      </c>
      <c r="E183" s="251">
        <v>44.09504</v>
      </c>
      <c r="F183" s="254">
        <v>38.05821</v>
      </c>
      <c r="G183" s="254">
        <v>50.52944</v>
      </c>
      <c r="H183" s="251">
        <f t="shared" si="13"/>
        <v>48.398067</v>
      </c>
      <c r="I183" s="252">
        <f t="shared" si="11"/>
        <v>30.010090000000005</v>
      </c>
      <c r="J183" s="253">
        <f t="shared" si="12"/>
        <v>25.707063000000005</v>
      </c>
    </row>
    <row r="184" spans="1:10" ht="15.75">
      <c r="A184" s="45">
        <v>1994</v>
      </c>
      <c r="B184" s="251">
        <v>74.06214</v>
      </c>
      <c r="C184" s="254">
        <v>69.66606</v>
      </c>
      <c r="D184" s="254">
        <v>78.80321</v>
      </c>
      <c r="E184" s="251">
        <v>44.08007</v>
      </c>
      <c r="F184" s="254">
        <v>38.08285</v>
      </c>
      <c r="G184" s="254">
        <v>50.54793</v>
      </c>
      <c r="H184" s="251">
        <f t="shared" si="13"/>
        <v>48.374691</v>
      </c>
      <c r="I184" s="252">
        <f t="shared" si="11"/>
        <v>29.98207</v>
      </c>
      <c r="J184" s="253">
        <f t="shared" si="12"/>
        <v>25.687449</v>
      </c>
    </row>
    <row r="185" spans="1:10" ht="15.75">
      <c r="A185" s="45">
        <v>1995</v>
      </c>
      <c r="B185" s="251">
        <v>74.39448</v>
      </c>
      <c r="C185" s="254">
        <v>70.00368</v>
      </c>
      <c r="D185" s="254">
        <v>79.07742</v>
      </c>
      <c r="E185" s="251">
        <v>44.44389</v>
      </c>
      <c r="F185" s="254">
        <v>38.45644</v>
      </c>
      <c r="G185" s="254">
        <v>50.82973</v>
      </c>
      <c r="H185" s="251">
        <f t="shared" si="13"/>
        <v>48.729067</v>
      </c>
      <c r="I185" s="252">
        <f t="shared" si="11"/>
        <v>29.95059</v>
      </c>
      <c r="J185" s="253">
        <f t="shared" si="12"/>
        <v>25.665413</v>
      </c>
    </row>
    <row r="186" spans="1:10" ht="15.75">
      <c r="A186" s="45">
        <v>1996</v>
      </c>
      <c r="B186" s="251">
        <v>74.72596</v>
      </c>
      <c r="C186" s="254">
        <v>70.41545</v>
      </c>
      <c r="D186" s="254">
        <v>79.30286</v>
      </c>
      <c r="E186" s="251">
        <v>44.80688</v>
      </c>
      <c r="F186" s="254">
        <v>38.90961</v>
      </c>
      <c r="G186" s="254">
        <v>51.06862</v>
      </c>
      <c r="H186" s="251">
        <f t="shared" si="13"/>
        <v>49.082603999999996</v>
      </c>
      <c r="I186" s="252">
        <f t="shared" si="11"/>
        <v>29.91908</v>
      </c>
      <c r="J186" s="253">
        <f t="shared" si="12"/>
        <v>25.643356000000004</v>
      </c>
    </row>
    <row r="187" spans="1:10" ht="15.75">
      <c r="A187" s="45">
        <v>1997</v>
      </c>
      <c r="B187" s="251">
        <v>75.03345</v>
      </c>
      <c r="C187" s="254">
        <v>70.73643</v>
      </c>
      <c r="D187" s="254">
        <v>79.55711</v>
      </c>
      <c r="E187" s="251">
        <v>45.15247</v>
      </c>
      <c r="F187" s="254">
        <v>39.27652</v>
      </c>
      <c r="G187" s="254">
        <v>51.33833</v>
      </c>
      <c r="H187" s="251">
        <f t="shared" si="13"/>
        <v>49.41676399999999</v>
      </c>
      <c r="I187" s="252">
        <f t="shared" si="11"/>
        <v>29.88098</v>
      </c>
      <c r="J187" s="253">
        <f t="shared" si="12"/>
        <v>25.61668600000001</v>
      </c>
    </row>
    <row r="188" spans="1:10" ht="15.75">
      <c r="A188" s="45">
        <f aca="true" t="shared" si="14" ref="A188:A219">A187+1</f>
        <v>1998</v>
      </c>
      <c r="B188" s="251">
        <v>75.23161</v>
      </c>
      <c r="C188" s="254">
        <v>70.96307</v>
      </c>
      <c r="D188" s="254">
        <v>79.7112</v>
      </c>
      <c r="E188" s="251">
        <v>45.38262</v>
      </c>
      <c r="F188" s="254">
        <v>39.54944</v>
      </c>
      <c r="G188" s="254">
        <v>51.50422</v>
      </c>
      <c r="H188" s="251">
        <f t="shared" si="13"/>
        <v>49.637317</v>
      </c>
      <c r="I188" s="252">
        <f t="shared" si="11"/>
        <v>29.84899</v>
      </c>
      <c r="J188" s="253">
        <f t="shared" si="12"/>
        <v>25.594293</v>
      </c>
    </row>
    <row r="189" spans="1:10" ht="15.75">
      <c r="A189" s="149">
        <f t="shared" si="14"/>
        <v>1999</v>
      </c>
      <c r="B189" s="268">
        <v>75.23405</v>
      </c>
      <c r="C189" s="272">
        <v>70.96505</v>
      </c>
      <c r="D189" s="272">
        <v>79.71407</v>
      </c>
      <c r="E189" s="268">
        <v>45.42105</v>
      </c>
      <c r="F189" s="272">
        <v>39.60887</v>
      </c>
      <c r="G189" s="272">
        <v>51.52054</v>
      </c>
      <c r="H189" s="268">
        <f t="shared" si="13"/>
        <v>49.66495</v>
      </c>
      <c r="I189" s="269">
        <f t="shared" si="11"/>
        <v>29.812999999999995</v>
      </c>
      <c r="J189" s="270">
        <f t="shared" si="12"/>
        <v>25.5691</v>
      </c>
    </row>
    <row r="190" spans="1:10" ht="15.75">
      <c r="A190" s="45">
        <f t="shared" si="14"/>
        <v>2000</v>
      </c>
      <c r="B190" s="251">
        <v>75.48712</v>
      </c>
      <c r="C190" s="254">
        <v>71.22229</v>
      </c>
      <c r="D190" s="254">
        <v>79.94642</v>
      </c>
      <c r="E190" s="251">
        <v>45.71144</v>
      </c>
      <c r="F190" s="254">
        <v>39.91333</v>
      </c>
      <c r="G190" s="254">
        <v>51.77394</v>
      </c>
      <c r="H190" s="251">
        <f t="shared" si="13"/>
        <v>49.944144</v>
      </c>
      <c r="I190" s="252">
        <f t="shared" si="11"/>
        <v>29.77568</v>
      </c>
      <c r="J190" s="253">
        <f t="shared" si="12"/>
        <v>25.542976000000003</v>
      </c>
    </row>
    <row r="191" spans="1:10" ht="15.75">
      <c r="A191" s="45">
        <f t="shared" si="14"/>
        <v>2001</v>
      </c>
      <c r="B191" s="251">
        <v>75.51227</v>
      </c>
      <c r="C191" s="254">
        <v>71.26916</v>
      </c>
      <c r="D191" s="254">
        <v>79.94891</v>
      </c>
      <c r="E191" s="251">
        <v>45.77475</v>
      </c>
      <c r="F191" s="254">
        <v>40.0121</v>
      </c>
      <c r="G191" s="254">
        <v>51.80024</v>
      </c>
      <c r="H191" s="251">
        <f t="shared" si="13"/>
        <v>49.996006</v>
      </c>
      <c r="I191" s="252">
        <f t="shared" si="11"/>
        <v>29.737520000000004</v>
      </c>
      <c r="J191" s="253">
        <f t="shared" si="12"/>
        <v>25.516264</v>
      </c>
    </row>
    <row r="192" spans="1:10" ht="15.75">
      <c r="A192" s="45">
        <f t="shared" si="14"/>
        <v>2002</v>
      </c>
      <c r="B192" s="251">
        <v>75.66466</v>
      </c>
      <c r="C192" s="254">
        <v>71.42278</v>
      </c>
      <c r="D192" s="254">
        <v>80.05959</v>
      </c>
      <c r="E192" s="251">
        <v>45.96979</v>
      </c>
      <c r="F192" s="254">
        <v>40.21553</v>
      </c>
      <c r="G192" s="254">
        <v>51.93166</v>
      </c>
      <c r="H192" s="251">
        <f t="shared" si="13"/>
        <v>50.178251</v>
      </c>
      <c r="I192" s="252">
        <f t="shared" si="11"/>
        <v>29.694869999999995</v>
      </c>
      <c r="J192" s="253">
        <f t="shared" si="12"/>
        <v>25.486408999999995</v>
      </c>
    </row>
    <row r="193" spans="1:10" ht="15.75">
      <c r="A193" s="45">
        <f t="shared" si="14"/>
        <v>2003</v>
      </c>
      <c r="B193" s="251">
        <v>76.02895</v>
      </c>
      <c r="C193" s="254">
        <v>71.77891</v>
      </c>
      <c r="D193" s="254">
        <v>80.34372</v>
      </c>
      <c r="E193" s="251">
        <v>46.38034</v>
      </c>
      <c r="F193" s="254">
        <v>40.61492</v>
      </c>
      <c r="G193" s="254">
        <v>52.23357</v>
      </c>
      <c r="H193" s="251">
        <f t="shared" si="13"/>
        <v>50.574923</v>
      </c>
      <c r="I193" s="252">
        <f t="shared" si="11"/>
        <v>29.648609999999998</v>
      </c>
      <c r="J193" s="253">
        <f t="shared" si="12"/>
        <v>25.454026999999996</v>
      </c>
    </row>
    <row r="194" spans="1:10" ht="15.75">
      <c r="A194" s="45">
        <f t="shared" si="14"/>
        <v>2004</v>
      </c>
      <c r="B194" s="251">
        <v>75.68846</v>
      </c>
      <c r="C194" s="254">
        <v>71.74417</v>
      </c>
      <c r="D194" s="254">
        <v>79.88046</v>
      </c>
      <c r="E194" s="251">
        <v>46.06141</v>
      </c>
      <c r="F194" s="254">
        <v>40.63977</v>
      </c>
      <c r="G194" s="254">
        <v>51.82354</v>
      </c>
      <c r="H194" s="251">
        <f t="shared" si="13"/>
        <v>50.249525000000006</v>
      </c>
      <c r="I194" s="252">
        <f t="shared" si="11"/>
        <v>29.627050000000004</v>
      </c>
      <c r="J194" s="253">
        <f t="shared" si="12"/>
        <v>25.438935</v>
      </c>
    </row>
    <row r="195" spans="1:10" ht="15.75">
      <c r="A195" s="45">
        <f t="shared" si="14"/>
        <v>2005</v>
      </c>
      <c r="B195" s="251">
        <v>76.05925</v>
      </c>
      <c r="C195" s="254">
        <v>72.05912</v>
      </c>
      <c r="D195" s="254">
        <v>80.2539</v>
      </c>
      <c r="E195" s="251">
        <v>46.47156</v>
      </c>
      <c r="F195" s="254">
        <v>40.99328</v>
      </c>
      <c r="G195" s="254">
        <v>52.21625</v>
      </c>
      <c r="H195" s="251">
        <f t="shared" si="13"/>
        <v>50.647867000000005</v>
      </c>
      <c r="I195" s="252">
        <f t="shared" si="11"/>
        <v>29.58769000000001</v>
      </c>
      <c r="J195" s="253">
        <f t="shared" si="12"/>
        <v>25.411383</v>
      </c>
    </row>
    <row r="196" spans="1:10" ht="15.75">
      <c r="A196" s="45">
        <f t="shared" si="14"/>
        <v>2006</v>
      </c>
      <c r="B196" s="251">
        <v>76.01352</v>
      </c>
      <c r="C196" s="254">
        <v>72.12743</v>
      </c>
      <c r="D196" s="254">
        <v>80.11609</v>
      </c>
      <c r="E196" s="251">
        <v>46.47064</v>
      </c>
      <c r="F196" s="254">
        <v>41.11561</v>
      </c>
      <c r="G196" s="254">
        <v>52.12397</v>
      </c>
      <c r="H196" s="251">
        <f t="shared" si="13"/>
        <v>50.633504</v>
      </c>
      <c r="I196" s="252">
        <f t="shared" si="11"/>
        <v>29.542879999999997</v>
      </c>
      <c r="J196" s="253">
        <f t="shared" si="12"/>
        <v>25.380015999999998</v>
      </c>
    </row>
    <row r="197" spans="1:10" ht="15.75">
      <c r="A197" s="45">
        <f t="shared" si="14"/>
        <v>2007</v>
      </c>
      <c r="B197" s="251">
        <v>76.27155</v>
      </c>
      <c r="C197" s="254">
        <v>72.41681</v>
      </c>
      <c r="D197" s="254">
        <v>80.34226</v>
      </c>
      <c r="E197" s="251">
        <v>46.76374</v>
      </c>
      <c r="F197" s="254">
        <v>41.44262</v>
      </c>
      <c r="G197" s="254">
        <v>52.38301</v>
      </c>
      <c r="H197" s="251">
        <f t="shared" si="13"/>
        <v>50.916083</v>
      </c>
      <c r="I197" s="252">
        <f t="shared" si="11"/>
        <v>29.507810000000006</v>
      </c>
      <c r="J197" s="253">
        <f t="shared" si="12"/>
        <v>25.355467000000004</v>
      </c>
    </row>
    <row r="198" spans="1:10" ht="15.75">
      <c r="A198" s="45">
        <f t="shared" si="14"/>
        <v>2008</v>
      </c>
      <c r="B198" s="251">
        <v>76.58556</v>
      </c>
      <c r="C198" s="254">
        <v>72.74895</v>
      </c>
      <c r="D198" s="254">
        <v>80.62906</v>
      </c>
      <c r="E198" s="251">
        <v>47.1016</v>
      </c>
      <c r="F198" s="254">
        <v>41.79737</v>
      </c>
      <c r="G198" s="254">
        <v>52.69185</v>
      </c>
      <c r="H198" s="251">
        <f t="shared" si="13"/>
        <v>51.246788</v>
      </c>
      <c r="I198" s="252">
        <f t="shared" si="11"/>
        <v>29.483960000000003</v>
      </c>
      <c r="J198" s="253">
        <f t="shared" si="12"/>
        <v>25.338772</v>
      </c>
    </row>
    <row r="199" spans="1:10" ht="15.75">
      <c r="A199" s="45">
        <f t="shared" si="14"/>
        <v>2009</v>
      </c>
      <c r="B199" s="251">
        <v>76.76336</v>
      </c>
      <c r="C199" s="254">
        <v>72.95918</v>
      </c>
      <c r="D199" s="254">
        <v>80.76601</v>
      </c>
      <c r="E199" s="251">
        <v>47.32056</v>
      </c>
      <c r="F199" s="254">
        <v>42.04834</v>
      </c>
      <c r="G199" s="254">
        <v>52.86783</v>
      </c>
      <c r="H199" s="251">
        <f t="shared" si="13"/>
        <v>51.4534</v>
      </c>
      <c r="I199" s="252">
        <f t="shared" si="11"/>
        <v>29.442800000000005</v>
      </c>
      <c r="J199" s="253">
        <f t="shared" si="12"/>
        <v>25.309960000000004</v>
      </c>
    </row>
    <row r="200" spans="1:10" ht="15.75">
      <c r="A200" s="147">
        <f t="shared" si="14"/>
        <v>2010</v>
      </c>
      <c r="B200" s="263">
        <v>76.96345</v>
      </c>
      <c r="C200" s="271">
        <v>73.18105</v>
      </c>
      <c r="D200" s="271">
        <v>80.92964</v>
      </c>
      <c r="E200" s="263">
        <v>47.56404</v>
      </c>
      <c r="F200" s="271">
        <v>42.30995</v>
      </c>
      <c r="G200" s="271">
        <v>53.07345</v>
      </c>
      <c r="H200" s="263">
        <f t="shared" si="13"/>
        <v>51.683862999999995</v>
      </c>
      <c r="I200" s="264">
        <f t="shared" si="11"/>
        <v>29.399409999999996</v>
      </c>
      <c r="J200" s="265">
        <f t="shared" si="12"/>
        <v>25.279587</v>
      </c>
    </row>
    <row r="201" spans="1:10" ht="15.75">
      <c r="A201" s="45">
        <f t="shared" si="14"/>
        <v>2011</v>
      </c>
      <c r="B201" s="251">
        <v>77.17223</v>
      </c>
      <c r="C201" s="254">
        <v>73.41223</v>
      </c>
      <c r="D201" s="254">
        <v>81.10319</v>
      </c>
      <c r="E201" s="251">
        <v>47.81717</v>
      </c>
      <c r="F201" s="254">
        <v>42.58054</v>
      </c>
      <c r="G201" s="254">
        <v>53.29189</v>
      </c>
      <c r="H201" s="251">
        <f t="shared" si="13"/>
        <v>51.923688</v>
      </c>
      <c r="I201" s="252">
        <f t="shared" si="11"/>
        <v>29.35506</v>
      </c>
      <c r="J201" s="253">
        <f t="shared" si="12"/>
        <v>25.248542</v>
      </c>
    </row>
    <row r="202" spans="1:10" ht="15.75">
      <c r="A202" s="45">
        <f t="shared" si="14"/>
        <v>2012</v>
      </c>
      <c r="B202" s="251">
        <v>77.4001</v>
      </c>
      <c r="C202" s="254">
        <v>73.65659</v>
      </c>
      <c r="D202" s="254">
        <v>81.29981</v>
      </c>
      <c r="E202" s="251">
        <v>48.08906</v>
      </c>
      <c r="F202" s="254">
        <v>42.86283</v>
      </c>
      <c r="G202" s="254">
        <v>53.53337</v>
      </c>
      <c r="H202" s="251">
        <f t="shared" si="13"/>
        <v>52.182372</v>
      </c>
      <c r="I202" s="252">
        <f t="shared" si="11"/>
        <v>29.31103999999999</v>
      </c>
      <c r="J202" s="253">
        <f t="shared" si="12"/>
        <v>25.217727999999994</v>
      </c>
    </row>
    <row r="203" spans="1:10" ht="15.75">
      <c r="A203" s="45">
        <f t="shared" si="14"/>
        <v>2013</v>
      </c>
      <c r="B203" s="251">
        <v>77.64353</v>
      </c>
      <c r="C203" s="254">
        <v>73.91135</v>
      </c>
      <c r="D203" s="254">
        <v>81.51664</v>
      </c>
      <c r="E203" s="251">
        <v>48.37677</v>
      </c>
      <c r="F203" s="254">
        <v>43.15497</v>
      </c>
      <c r="G203" s="254">
        <v>53.79574</v>
      </c>
      <c r="H203" s="251">
        <f t="shared" si="13"/>
        <v>52.45679799999999</v>
      </c>
      <c r="I203" s="252">
        <f t="shared" si="11"/>
        <v>29.266759999999998</v>
      </c>
      <c r="J203" s="253">
        <f t="shared" si="12"/>
        <v>25.186732000000006</v>
      </c>
    </row>
    <row r="204" spans="1:10" ht="15.75">
      <c r="A204" s="45">
        <f t="shared" si="14"/>
        <v>2014</v>
      </c>
      <c r="B204" s="251">
        <v>77.89491</v>
      </c>
      <c r="C204" s="254">
        <v>74.15839</v>
      </c>
      <c r="D204" s="254">
        <v>81.75321</v>
      </c>
      <c r="E204" s="251">
        <v>48.67367</v>
      </c>
      <c r="F204" s="254">
        <v>43.43881</v>
      </c>
      <c r="G204" s="254">
        <v>54.07915</v>
      </c>
      <c r="H204" s="251">
        <f t="shared" si="13"/>
        <v>52.740042</v>
      </c>
      <c r="I204" s="252">
        <f t="shared" si="11"/>
        <v>29.221239999999995</v>
      </c>
      <c r="J204" s="253">
        <f t="shared" si="12"/>
        <v>25.154867999999993</v>
      </c>
    </row>
    <row r="205" spans="1:10" ht="15.75">
      <c r="A205" s="45">
        <f t="shared" si="14"/>
        <v>2015</v>
      </c>
      <c r="B205" s="251">
        <v>78.14646</v>
      </c>
      <c r="C205" s="254">
        <v>74.39838</v>
      </c>
      <c r="D205" s="254">
        <v>81.99731</v>
      </c>
      <c r="E205" s="251">
        <v>48.97004</v>
      </c>
      <c r="F205" s="254">
        <v>43.71512</v>
      </c>
      <c r="G205" s="254">
        <v>54.36903</v>
      </c>
      <c r="H205" s="251">
        <f t="shared" si="13"/>
        <v>53.022966</v>
      </c>
      <c r="I205" s="252">
        <f t="shared" si="11"/>
        <v>29.176420000000007</v>
      </c>
      <c r="J205" s="253">
        <f t="shared" si="12"/>
        <v>25.123494000000008</v>
      </c>
    </row>
    <row r="206" spans="1:10" ht="15.75">
      <c r="A206" s="45">
        <f t="shared" si="14"/>
        <v>2016</v>
      </c>
      <c r="B206" s="251">
        <v>78.39423</v>
      </c>
      <c r="C206" s="254">
        <v>74.62153</v>
      </c>
      <c r="D206" s="254">
        <v>82.25021</v>
      </c>
      <c r="E206" s="251">
        <v>49.26281</v>
      </c>
      <c r="F206" s="254">
        <v>43.97528</v>
      </c>
      <c r="G206" s="254">
        <v>54.66703</v>
      </c>
      <c r="H206" s="251">
        <f t="shared" si="13"/>
        <v>53.302236</v>
      </c>
      <c r="I206" s="252">
        <f t="shared" si="11"/>
        <v>29.13141999999999</v>
      </c>
      <c r="J206" s="253">
        <f t="shared" si="12"/>
        <v>25.091993999999993</v>
      </c>
    </row>
    <row r="207" spans="1:10" ht="15.75">
      <c r="A207" s="45">
        <f t="shared" si="14"/>
        <v>2017</v>
      </c>
      <c r="B207" s="251">
        <v>78.62375</v>
      </c>
      <c r="C207" s="254">
        <v>74.82719</v>
      </c>
      <c r="D207" s="254">
        <v>82.48881</v>
      </c>
      <c r="E207" s="251">
        <v>49.53674</v>
      </c>
      <c r="F207" s="254">
        <v>44.21758</v>
      </c>
      <c r="G207" s="254">
        <v>54.95188</v>
      </c>
      <c r="H207" s="251">
        <f t="shared" si="13"/>
        <v>53.562843</v>
      </c>
      <c r="I207" s="252">
        <f t="shared" si="11"/>
        <v>29.08701</v>
      </c>
      <c r="J207" s="253">
        <f t="shared" si="12"/>
        <v>25.060907</v>
      </c>
    </row>
    <row r="208" spans="1:10" ht="15.75">
      <c r="A208" s="45">
        <f t="shared" si="14"/>
        <v>2018</v>
      </c>
      <c r="B208" s="251">
        <v>78.83445</v>
      </c>
      <c r="C208" s="254">
        <v>75.02249</v>
      </c>
      <c r="D208" s="254">
        <v>82.70601</v>
      </c>
      <c r="E208" s="251">
        <v>49.79047</v>
      </c>
      <c r="F208" s="254">
        <v>44.4489</v>
      </c>
      <c r="G208" s="254">
        <v>55.21556</v>
      </c>
      <c r="H208" s="251">
        <f t="shared" si="13"/>
        <v>53.803664</v>
      </c>
      <c r="I208" s="252">
        <f t="shared" si="11"/>
        <v>29.043980000000005</v>
      </c>
      <c r="J208" s="253">
        <f t="shared" si="12"/>
        <v>25.030786000000006</v>
      </c>
    </row>
    <row r="209" spans="1:10" ht="15.75">
      <c r="A209" s="149">
        <f t="shared" si="14"/>
        <v>2019</v>
      </c>
      <c r="B209" s="268">
        <v>79.02374</v>
      </c>
      <c r="C209" s="272">
        <v>75.20691</v>
      </c>
      <c r="D209" s="272">
        <v>82.89806</v>
      </c>
      <c r="E209" s="268">
        <v>50.02066</v>
      </c>
      <c r="F209" s="272">
        <v>44.66852</v>
      </c>
      <c r="G209" s="272">
        <v>55.45342</v>
      </c>
      <c r="H209" s="268">
        <f t="shared" si="13"/>
        <v>54.021584</v>
      </c>
      <c r="I209" s="269">
        <f t="shared" si="11"/>
        <v>29.003080000000004</v>
      </c>
      <c r="J209" s="270">
        <f t="shared" si="12"/>
        <v>25.002156000000006</v>
      </c>
    </row>
    <row r="210" spans="1:10" ht="15.75">
      <c r="A210" s="45">
        <f t="shared" si="14"/>
        <v>2020</v>
      </c>
      <c r="B210" s="251">
        <v>79.19299</v>
      </c>
      <c r="C210" s="254">
        <v>75.38232</v>
      </c>
      <c r="D210" s="254">
        <v>83.06435</v>
      </c>
      <c r="E210" s="251">
        <v>50.23019</v>
      </c>
      <c r="F210" s="254">
        <v>44.87816</v>
      </c>
      <c r="G210" s="254">
        <v>55.66746</v>
      </c>
      <c r="H210" s="251">
        <f t="shared" si="13"/>
        <v>54.21903</v>
      </c>
      <c r="I210" s="252">
        <f t="shared" si="11"/>
        <v>28.962799999999994</v>
      </c>
      <c r="J210" s="253">
        <f t="shared" si="12"/>
        <v>24.973959999999998</v>
      </c>
    </row>
    <row r="211" spans="1:10" ht="15.75">
      <c r="A211" s="45">
        <f t="shared" si="14"/>
        <v>2021</v>
      </c>
      <c r="B211" s="251">
        <v>79.34294</v>
      </c>
      <c r="C211" s="254">
        <v>75.5518</v>
      </c>
      <c r="D211" s="254">
        <v>83.20323</v>
      </c>
      <c r="E211" s="251">
        <v>50.41774</v>
      </c>
      <c r="F211" s="254">
        <v>45.08009</v>
      </c>
      <c r="G211" s="254">
        <v>55.85277</v>
      </c>
      <c r="H211" s="251">
        <f t="shared" si="13"/>
        <v>54.3953</v>
      </c>
      <c r="I211" s="252">
        <f t="shared" si="11"/>
        <v>28.925199999999997</v>
      </c>
      <c r="J211" s="253">
        <f t="shared" si="12"/>
        <v>24.94764</v>
      </c>
    </row>
    <row r="212" spans="1:10" ht="15.75">
      <c r="A212" s="45">
        <f t="shared" si="14"/>
        <v>2022</v>
      </c>
      <c r="B212" s="251">
        <v>79.48081</v>
      </c>
      <c r="C212" s="254">
        <v>75.71956</v>
      </c>
      <c r="D212" s="254">
        <v>83.32218</v>
      </c>
      <c r="E212" s="251">
        <v>50.59045</v>
      </c>
      <c r="F212" s="254">
        <v>45.27718</v>
      </c>
      <c r="G212" s="254">
        <v>56.01689</v>
      </c>
      <c r="H212" s="251">
        <f t="shared" si="13"/>
        <v>54.557558</v>
      </c>
      <c r="I212" s="252">
        <f t="shared" si="11"/>
        <v>28.89036000000001</v>
      </c>
      <c r="J212" s="253">
        <f t="shared" si="12"/>
        <v>24.923252000000005</v>
      </c>
    </row>
    <row r="213" spans="1:10" ht="15.75">
      <c r="A213" s="45">
        <f t="shared" si="14"/>
        <v>2023</v>
      </c>
      <c r="B213" s="251">
        <v>79.6092</v>
      </c>
      <c r="C213" s="254">
        <v>75.88943</v>
      </c>
      <c r="D213" s="254">
        <v>83.42341</v>
      </c>
      <c r="E213" s="251">
        <v>50.75168</v>
      </c>
      <c r="F213" s="254">
        <v>45.47444</v>
      </c>
      <c r="G213" s="254">
        <v>56.16289</v>
      </c>
      <c r="H213" s="251">
        <f t="shared" si="13"/>
        <v>54.708936</v>
      </c>
      <c r="I213" s="252">
        <f t="shared" si="11"/>
        <v>28.85752</v>
      </c>
      <c r="J213" s="253">
        <f t="shared" si="12"/>
        <v>24.900264</v>
      </c>
    </row>
    <row r="214" spans="1:10" ht="15.75">
      <c r="A214" s="45">
        <f t="shared" si="14"/>
        <v>2024</v>
      </c>
      <c r="B214" s="251">
        <v>79.73006</v>
      </c>
      <c r="C214" s="254">
        <v>76.05936</v>
      </c>
      <c r="D214" s="254">
        <v>83.51015</v>
      </c>
      <c r="E214" s="251">
        <v>50.90376</v>
      </c>
      <c r="F214" s="254">
        <v>45.66882</v>
      </c>
      <c r="G214" s="254">
        <v>56.29471</v>
      </c>
      <c r="H214" s="251">
        <f t="shared" si="13"/>
        <v>54.85164999999999</v>
      </c>
      <c r="I214" s="252">
        <f t="shared" si="11"/>
        <v>28.826299999999996</v>
      </c>
      <c r="J214" s="253">
        <f t="shared" si="12"/>
        <v>24.878410000000002</v>
      </c>
    </row>
    <row r="215" spans="1:10" ht="15.75">
      <c r="A215" s="45">
        <f t="shared" si="14"/>
        <v>2025</v>
      </c>
      <c r="B215" s="251">
        <v>79.84829</v>
      </c>
      <c r="C215" s="254">
        <v>76.23471</v>
      </c>
      <c r="D215" s="254">
        <v>83.58738</v>
      </c>
      <c r="E215" s="251">
        <v>51.04943</v>
      </c>
      <c r="F215" s="254">
        <v>45.86477</v>
      </c>
      <c r="G215" s="254">
        <v>56.41416</v>
      </c>
      <c r="H215" s="251">
        <f t="shared" si="13"/>
        <v>54.989088</v>
      </c>
      <c r="I215" s="252">
        <f t="shared" si="11"/>
        <v>28.798860000000005</v>
      </c>
      <c r="J215" s="253">
        <f t="shared" si="12"/>
        <v>24.859202000000003</v>
      </c>
    </row>
    <row r="216" spans="1:10" ht="15.75">
      <c r="A216" s="45">
        <f t="shared" si="14"/>
        <v>2026</v>
      </c>
      <c r="B216" s="251">
        <v>79.96463</v>
      </c>
      <c r="C216" s="254">
        <v>76.41299</v>
      </c>
      <c r="D216" s="254">
        <v>83.65704</v>
      </c>
      <c r="E216" s="251">
        <v>51.18913</v>
      </c>
      <c r="F216" s="254">
        <v>46.05947</v>
      </c>
      <c r="G216" s="254">
        <v>56.52209</v>
      </c>
      <c r="H216" s="251">
        <f t="shared" si="13"/>
        <v>55.12178</v>
      </c>
      <c r="I216" s="252">
        <f t="shared" si="11"/>
        <v>28.7755</v>
      </c>
      <c r="J216" s="253">
        <f t="shared" si="12"/>
        <v>24.84285</v>
      </c>
    </row>
    <row r="217" spans="1:10" ht="15.75">
      <c r="A217" s="45">
        <f t="shared" si="14"/>
        <v>2027</v>
      </c>
      <c r="B217" s="251">
        <v>80.08356</v>
      </c>
      <c r="C217" s="254">
        <v>76.60118</v>
      </c>
      <c r="D217" s="254">
        <v>83.72239</v>
      </c>
      <c r="E217" s="251">
        <v>51.3285</v>
      </c>
      <c r="F217" s="254">
        <v>46.25924</v>
      </c>
      <c r="G217" s="254">
        <v>56.62551</v>
      </c>
      <c r="H217" s="251">
        <f t="shared" si="13"/>
        <v>55.25501800000001</v>
      </c>
      <c r="I217" s="252">
        <f t="shared" si="11"/>
        <v>28.755060000000007</v>
      </c>
      <c r="J217" s="253">
        <f t="shared" si="12"/>
        <v>24.828542</v>
      </c>
    </row>
    <row r="218" spans="1:10" ht="15.75">
      <c r="A218" s="45">
        <f t="shared" si="14"/>
        <v>2028</v>
      </c>
      <c r="B218" s="251">
        <v>80.20541</v>
      </c>
      <c r="C218" s="254">
        <v>76.7964</v>
      </c>
      <c r="D218" s="254">
        <v>83.78472</v>
      </c>
      <c r="E218" s="251">
        <v>51.4665</v>
      </c>
      <c r="F218" s="254">
        <v>46.46062</v>
      </c>
      <c r="G218" s="254">
        <v>56.72243</v>
      </c>
      <c r="H218" s="251">
        <f t="shared" si="13"/>
        <v>55.388173</v>
      </c>
      <c r="I218" s="252">
        <f t="shared" si="11"/>
        <v>28.738909999999997</v>
      </c>
      <c r="J218" s="253">
        <f t="shared" si="12"/>
        <v>24.817237</v>
      </c>
    </row>
    <row r="219" spans="1:10" ht="15.75">
      <c r="A219" s="45">
        <f t="shared" si="14"/>
        <v>2029</v>
      </c>
      <c r="B219" s="251">
        <v>80.33569</v>
      </c>
      <c r="C219" s="254">
        <v>77.00512</v>
      </c>
      <c r="D219" s="254">
        <v>83.84851</v>
      </c>
      <c r="E219" s="251">
        <v>51.6088</v>
      </c>
      <c r="F219" s="254">
        <v>46.6698</v>
      </c>
      <c r="G219" s="254">
        <v>56.81807</v>
      </c>
      <c r="H219" s="251">
        <f t="shared" si="13"/>
        <v>55.526866999999996</v>
      </c>
      <c r="I219" s="252">
        <f aca="true" t="shared" si="15" ref="I219:I240">B219-E219</f>
        <v>28.726889999999997</v>
      </c>
      <c r="J219" s="253">
        <f aca="true" t="shared" si="16" ref="J219:J240">B219-H219</f>
        <v>24.808823000000004</v>
      </c>
    </row>
    <row r="220" spans="1:10" ht="15.75">
      <c r="A220" s="147">
        <f aca="true" t="shared" si="17" ref="A220:A240">A219+1</f>
        <v>2030</v>
      </c>
      <c r="B220" s="263">
        <v>80.47565</v>
      </c>
      <c r="C220" s="271">
        <v>77.22472</v>
      </c>
      <c r="D220" s="271">
        <v>83.9183</v>
      </c>
      <c r="E220" s="263">
        <v>51.75687</v>
      </c>
      <c r="F220" s="271">
        <v>46.88358</v>
      </c>
      <c r="G220" s="271">
        <v>56.91755</v>
      </c>
      <c r="H220" s="263">
        <f aca="true" t="shared" si="18" ref="H220:H240">0.7*E220+0.1*(B220-7)+0.2*(B220-20)</f>
        <v>55.672504</v>
      </c>
      <c r="I220" s="264">
        <f t="shared" si="15"/>
        <v>28.718780000000002</v>
      </c>
      <c r="J220" s="265">
        <f t="shared" si="16"/>
        <v>24.803145999999998</v>
      </c>
    </row>
    <row r="221" spans="1:10" ht="15.75">
      <c r="A221" s="45">
        <f t="shared" si="17"/>
        <v>2031</v>
      </c>
      <c r="B221" s="251">
        <v>80.62934</v>
      </c>
      <c r="C221" s="254">
        <v>77.46062</v>
      </c>
      <c r="D221" s="254">
        <v>83.99669</v>
      </c>
      <c r="E221" s="251">
        <v>51.9149</v>
      </c>
      <c r="F221" s="254">
        <v>47.10698</v>
      </c>
      <c r="G221" s="254">
        <v>57.0242</v>
      </c>
      <c r="H221" s="251">
        <f t="shared" si="18"/>
        <v>55.829232000000005</v>
      </c>
      <c r="I221" s="252">
        <f t="shared" si="15"/>
        <v>28.714439999999996</v>
      </c>
      <c r="J221" s="253">
        <f t="shared" si="16"/>
        <v>24.800107999999994</v>
      </c>
    </row>
    <row r="222" spans="1:10" ht="15.75">
      <c r="A222" s="45">
        <f t="shared" si="17"/>
        <v>2032</v>
      </c>
      <c r="B222" s="251">
        <v>80.79829</v>
      </c>
      <c r="C222" s="254">
        <v>77.70883</v>
      </c>
      <c r="D222" s="254">
        <v>84.08846</v>
      </c>
      <c r="E222" s="251">
        <v>52.08344</v>
      </c>
      <c r="F222" s="254">
        <v>47.3349</v>
      </c>
      <c r="G222" s="254">
        <v>57.14046</v>
      </c>
      <c r="H222" s="251">
        <f t="shared" si="18"/>
        <v>55.997895</v>
      </c>
      <c r="I222" s="252">
        <f t="shared" si="15"/>
        <v>28.71484999999999</v>
      </c>
      <c r="J222" s="253">
        <f t="shared" si="16"/>
        <v>24.800394999999995</v>
      </c>
    </row>
    <row r="223" spans="1:10" ht="15.75">
      <c r="A223" s="45">
        <f t="shared" si="17"/>
        <v>2033</v>
      </c>
      <c r="B223" s="251">
        <v>80.98666</v>
      </c>
      <c r="C223" s="254">
        <v>77.97095</v>
      </c>
      <c r="D223" s="254">
        <v>84.19911</v>
      </c>
      <c r="E223" s="251">
        <v>52.26637</v>
      </c>
      <c r="F223" s="254">
        <v>47.56919</v>
      </c>
      <c r="G223" s="254">
        <v>57.26999</v>
      </c>
      <c r="H223" s="251">
        <f t="shared" si="18"/>
        <v>56.182457</v>
      </c>
      <c r="I223" s="252">
        <f t="shared" si="15"/>
        <v>28.72029</v>
      </c>
      <c r="J223" s="253">
        <f t="shared" si="16"/>
        <v>24.804203</v>
      </c>
    </row>
    <row r="224" spans="1:10" ht="15.75">
      <c r="A224" s="45">
        <f t="shared" si="17"/>
        <v>2034</v>
      </c>
      <c r="B224" s="251">
        <v>81.19447</v>
      </c>
      <c r="C224" s="254">
        <v>78.24662</v>
      </c>
      <c r="D224" s="254">
        <v>84.33093</v>
      </c>
      <c r="E224" s="251">
        <v>52.46321</v>
      </c>
      <c r="F224" s="254">
        <v>47.80947</v>
      </c>
      <c r="G224" s="254">
        <v>57.4147</v>
      </c>
      <c r="H224" s="251">
        <f t="shared" si="18"/>
        <v>56.382588</v>
      </c>
      <c r="I224" s="252">
        <f t="shared" si="15"/>
        <v>28.73126</v>
      </c>
      <c r="J224" s="253">
        <f t="shared" si="16"/>
        <v>24.811881999999997</v>
      </c>
    </row>
    <row r="225" spans="1:10" ht="15.75">
      <c r="A225" s="45">
        <f t="shared" si="17"/>
        <v>2035</v>
      </c>
      <c r="B225" s="251">
        <v>81.42386</v>
      </c>
      <c r="C225" s="254">
        <v>78.53648</v>
      </c>
      <c r="D225" s="254">
        <v>84.48731</v>
      </c>
      <c r="E225" s="251">
        <v>52.67444</v>
      </c>
      <c r="F225" s="254">
        <v>48.05573</v>
      </c>
      <c r="G225" s="254">
        <v>57.57479</v>
      </c>
      <c r="H225" s="251">
        <f t="shared" si="18"/>
        <v>56.599266</v>
      </c>
      <c r="I225" s="252">
        <f t="shared" si="15"/>
        <v>28.749420000000008</v>
      </c>
      <c r="J225" s="253">
        <f t="shared" si="16"/>
        <v>24.824594000000005</v>
      </c>
    </row>
    <row r="226" spans="1:10" ht="15.75">
      <c r="A226" s="45">
        <f t="shared" si="17"/>
        <v>2036</v>
      </c>
      <c r="B226" s="251">
        <v>81.67216</v>
      </c>
      <c r="C226" s="254">
        <v>78.83247</v>
      </c>
      <c r="D226" s="254">
        <v>84.67027</v>
      </c>
      <c r="E226" s="251">
        <v>52.89911</v>
      </c>
      <c r="F226" s="254">
        <v>48.30063</v>
      </c>
      <c r="G226" s="254">
        <v>57.75414</v>
      </c>
      <c r="H226" s="251">
        <f t="shared" si="18"/>
        <v>56.831025</v>
      </c>
      <c r="I226" s="252">
        <f t="shared" si="15"/>
        <v>28.773050000000005</v>
      </c>
      <c r="J226" s="253">
        <f t="shared" si="16"/>
        <v>24.84113500000001</v>
      </c>
    </row>
    <row r="227" spans="1:10" ht="15.75">
      <c r="A227" s="45">
        <f t="shared" si="17"/>
        <v>2037</v>
      </c>
      <c r="B227" s="251">
        <v>81.9386</v>
      </c>
      <c r="C227" s="254">
        <v>79.1338</v>
      </c>
      <c r="D227" s="254">
        <v>84.87987</v>
      </c>
      <c r="E227" s="251">
        <v>53.13534</v>
      </c>
      <c r="F227" s="254">
        <v>48.54316</v>
      </c>
      <c r="G227" s="254">
        <v>57.95094</v>
      </c>
      <c r="H227" s="251">
        <f t="shared" si="18"/>
        <v>57.07631799999999</v>
      </c>
      <c r="I227" s="252">
        <f t="shared" si="15"/>
        <v>28.803259999999995</v>
      </c>
      <c r="J227" s="253">
        <f t="shared" si="16"/>
        <v>24.862282</v>
      </c>
    </row>
    <row r="228" spans="1:10" ht="15.75">
      <c r="A228" s="45">
        <f t="shared" si="17"/>
        <v>2038</v>
      </c>
      <c r="B228" s="251">
        <v>82.21822</v>
      </c>
      <c r="C228" s="254">
        <v>79.43349</v>
      </c>
      <c r="D228" s="254">
        <v>85.11389</v>
      </c>
      <c r="E228" s="251">
        <v>53.37665</v>
      </c>
      <c r="F228" s="254">
        <v>48.77639</v>
      </c>
      <c r="G228" s="254">
        <v>58.16019</v>
      </c>
      <c r="H228" s="251">
        <f t="shared" si="18"/>
        <v>57.329120999999994</v>
      </c>
      <c r="I228" s="252">
        <f t="shared" si="15"/>
        <v>28.841570000000004</v>
      </c>
      <c r="J228" s="253">
        <f t="shared" si="16"/>
        <v>24.88909900000001</v>
      </c>
    </row>
    <row r="229" spans="1:10" ht="15.75">
      <c r="A229" s="149">
        <f t="shared" si="17"/>
        <v>2039</v>
      </c>
      <c r="B229" s="268">
        <v>82.50811</v>
      </c>
      <c r="C229" s="272">
        <v>79.73332</v>
      </c>
      <c r="D229" s="272">
        <v>85.36626</v>
      </c>
      <c r="E229" s="268">
        <v>53.6223</v>
      </c>
      <c r="F229" s="272">
        <v>49.00411</v>
      </c>
      <c r="G229" s="272">
        <v>58.37923</v>
      </c>
      <c r="H229" s="268">
        <f t="shared" si="18"/>
        <v>57.588043</v>
      </c>
      <c r="I229" s="269">
        <f t="shared" si="15"/>
        <v>28.88581</v>
      </c>
      <c r="J229" s="270">
        <f t="shared" si="16"/>
        <v>24.920067000000003</v>
      </c>
    </row>
    <row r="230" spans="1:10" ht="15.75">
      <c r="A230" s="45">
        <f t="shared" si="17"/>
        <v>2040</v>
      </c>
      <c r="B230" s="251">
        <v>82.79707</v>
      </c>
      <c r="C230" s="254">
        <v>80.01746</v>
      </c>
      <c r="D230" s="254">
        <v>85.6299</v>
      </c>
      <c r="E230" s="251">
        <v>53.85929</v>
      </c>
      <c r="F230" s="254">
        <v>49.20922</v>
      </c>
      <c r="G230" s="254">
        <v>58.59838</v>
      </c>
      <c r="H230" s="251">
        <f t="shared" si="18"/>
        <v>57.840624</v>
      </c>
      <c r="I230" s="252">
        <f t="shared" si="15"/>
        <v>28.937780000000004</v>
      </c>
      <c r="J230" s="253">
        <f t="shared" si="16"/>
        <v>24.956446000000007</v>
      </c>
    </row>
    <row r="231" spans="1:10" ht="15.75">
      <c r="A231" s="45">
        <f t="shared" si="17"/>
        <v>2041</v>
      </c>
      <c r="B231" s="251">
        <v>83.08107</v>
      </c>
      <c r="C231" s="254">
        <v>80.29014</v>
      </c>
      <c r="D231" s="254">
        <v>85.8959</v>
      </c>
      <c r="E231" s="251">
        <v>54.08428</v>
      </c>
      <c r="F231" s="254">
        <v>49.39779</v>
      </c>
      <c r="G231" s="254">
        <v>58.8109</v>
      </c>
      <c r="H231" s="251">
        <f t="shared" si="18"/>
        <v>58.083316999999994</v>
      </c>
      <c r="I231" s="252">
        <f t="shared" si="15"/>
        <v>28.996789999999997</v>
      </c>
      <c r="J231" s="253">
        <f t="shared" si="16"/>
        <v>24.997753000000003</v>
      </c>
    </row>
    <row r="232" spans="1:10" ht="15.75">
      <c r="A232" s="45">
        <f t="shared" si="17"/>
        <v>2042</v>
      </c>
      <c r="B232" s="251">
        <v>83.35223</v>
      </c>
      <c r="C232" s="254">
        <v>80.54048</v>
      </c>
      <c r="D232" s="254">
        <v>86.15845</v>
      </c>
      <c r="E232" s="251">
        <v>54.2876</v>
      </c>
      <c r="F232" s="254">
        <v>49.55776</v>
      </c>
      <c r="G232" s="254">
        <v>59.00814</v>
      </c>
      <c r="H232" s="251">
        <f t="shared" si="18"/>
        <v>58.306989</v>
      </c>
      <c r="I232" s="252">
        <f t="shared" si="15"/>
        <v>29.064630000000008</v>
      </c>
      <c r="J232" s="253">
        <f t="shared" si="16"/>
        <v>25.045241000000004</v>
      </c>
    </row>
    <row r="233" spans="1:10" ht="15.75">
      <c r="A233" s="45">
        <f t="shared" si="17"/>
        <v>2043</v>
      </c>
      <c r="B233" s="251">
        <v>83.60423</v>
      </c>
      <c r="C233" s="254">
        <v>80.76859</v>
      </c>
      <c r="D233" s="254">
        <v>86.40684</v>
      </c>
      <c r="E233" s="251">
        <v>54.4638</v>
      </c>
      <c r="F233" s="254">
        <v>49.69056</v>
      </c>
      <c r="G233" s="254">
        <v>59.18144</v>
      </c>
      <c r="H233" s="251">
        <f t="shared" si="18"/>
        <v>58.505929</v>
      </c>
      <c r="I233" s="252">
        <f t="shared" si="15"/>
        <v>29.140430000000002</v>
      </c>
      <c r="J233" s="253">
        <f t="shared" si="16"/>
        <v>25.098301</v>
      </c>
    </row>
    <row r="234" spans="1:10" ht="15.75">
      <c r="A234" s="45">
        <f t="shared" si="17"/>
        <v>2044</v>
      </c>
      <c r="B234" s="251">
        <v>83.83264</v>
      </c>
      <c r="C234" s="254">
        <v>80.97307</v>
      </c>
      <c r="D234" s="254">
        <v>86.63469</v>
      </c>
      <c r="E234" s="251">
        <v>54.60811</v>
      </c>
      <c r="F234" s="254">
        <v>49.7952</v>
      </c>
      <c r="G234" s="254">
        <v>59.3242</v>
      </c>
      <c r="H234" s="251">
        <f t="shared" si="18"/>
        <v>58.675469</v>
      </c>
      <c r="I234" s="252">
        <f t="shared" si="15"/>
        <v>29.224529999999994</v>
      </c>
      <c r="J234" s="253">
        <f t="shared" si="16"/>
        <v>25.157170999999998</v>
      </c>
    </row>
    <row r="235" spans="1:10" ht="15.75">
      <c r="A235" s="45">
        <f t="shared" si="17"/>
        <v>2045</v>
      </c>
      <c r="B235" s="251">
        <v>84.03933</v>
      </c>
      <c r="C235" s="254">
        <v>81.16168</v>
      </c>
      <c r="D235" s="254">
        <v>86.83973</v>
      </c>
      <c r="E235" s="251">
        <v>54.72417</v>
      </c>
      <c r="F235" s="254">
        <v>49.88136</v>
      </c>
      <c r="G235" s="254">
        <v>59.43698</v>
      </c>
      <c r="H235" s="251">
        <f t="shared" si="18"/>
        <v>58.818718000000004</v>
      </c>
      <c r="I235" s="252">
        <f t="shared" si="15"/>
        <v>29.315160000000006</v>
      </c>
      <c r="J235" s="253">
        <f t="shared" si="16"/>
        <v>25.220612000000003</v>
      </c>
    </row>
    <row r="236" spans="1:10" ht="15.75">
      <c r="A236" s="45">
        <f t="shared" si="17"/>
        <v>2046</v>
      </c>
      <c r="B236" s="251">
        <v>84.22573</v>
      </c>
      <c r="C236" s="254">
        <v>81.33461</v>
      </c>
      <c r="D236" s="254">
        <v>87.02356</v>
      </c>
      <c r="E236" s="251">
        <v>54.8135</v>
      </c>
      <c r="F236" s="254">
        <v>49.94949</v>
      </c>
      <c r="G236" s="254">
        <v>59.52057</v>
      </c>
      <c r="H236" s="251">
        <f t="shared" si="18"/>
        <v>58.937169</v>
      </c>
      <c r="I236" s="252">
        <f t="shared" si="15"/>
        <v>29.41223</v>
      </c>
      <c r="J236" s="253">
        <f t="shared" si="16"/>
        <v>25.288561</v>
      </c>
    </row>
    <row r="237" spans="1:10" ht="15.75">
      <c r="A237" s="45">
        <f t="shared" si="17"/>
        <v>2047</v>
      </c>
      <c r="B237" s="251">
        <v>84.39323</v>
      </c>
      <c r="C237" s="254">
        <v>81.49733</v>
      </c>
      <c r="D237" s="254">
        <v>87.18397</v>
      </c>
      <c r="E237" s="251">
        <v>54.87743</v>
      </c>
      <c r="F237" s="254">
        <v>50.00522</v>
      </c>
      <c r="G237" s="254">
        <v>59.5727</v>
      </c>
      <c r="H237" s="251">
        <f t="shared" si="18"/>
        <v>59.03217</v>
      </c>
      <c r="I237" s="252">
        <f t="shared" si="15"/>
        <v>29.515800000000006</v>
      </c>
      <c r="J237" s="253">
        <f t="shared" si="16"/>
        <v>25.361060000000002</v>
      </c>
    </row>
    <row r="238" spans="1:10" ht="15.75">
      <c r="A238" s="45">
        <f t="shared" si="17"/>
        <v>2048</v>
      </c>
      <c r="B238" s="251">
        <v>84.54603</v>
      </c>
      <c r="C238" s="254">
        <v>81.65143</v>
      </c>
      <c r="D238" s="254">
        <v>87.32651</v>
      </c>
      <c r="E238" s="251">
        <v>54.92336</v>
      </c>
      <c r="F238" s="254">
        <v>50.05107</v>
      </c>
      <c r="G238" s="254">
        <v>59.60355</v>
      </c>
      <c r="H238" s="251">
        <f t="shared" si="18"/>
        <v>59.110161000000005</v>
      </c>
      <c r="I238" s="252">
        <f t="shared" si="15"/>
        <v>29.62267</v>
      </c>
      <c r="J238" s="253">
        <f t="shared" si="16"/>
        <v>25.435868999999997</v>
      </c>
    </row>
    <row r="239" spans="1:10" ht="15.75">
      <c r="A239" s="45">
        <f t="shared" si="17"/>
        <v>2049</v>
      </c>
      <c r="B239" s="251">
        <v>84.6908</v>
      </c>
      <c r="C239" s="254">
        <v>81.80372</v>
      </c>
      <c r="D239" s="254">
        <v>87.45722</v>
      </c>
      <c r="E239" s="251">
        <v>54.96007</v>
      </c>
      <c r="F239" s="254">
        <v>50.09552</v>
      </c>
      <c r="G239" s="254">
        <v>59.6213</v>
      </c>
      <c r="H239" s="251">
        <f t="shared" si="18"/>
        <v>59.179289</v>
      </c>
      <c r="I239" s="252">
        <f t="shared" si="15"/>
        <v>29.730729999999994</v>
      </c>
      <c r="J239" s="253">
        <f t="shared" si="16"/>
        <v>25.511511</v>
      </c>
    </row>
    <row r="240" spans="1:10" ht="15.75">
      <c r="A240" s="147">
        <f t="shared" si="17"/>
        <v>2050</v>
      </c>
      <c r="B240" s="263">
        <v>84.77414</v>
      </c>
      <c r="C240" s="271">
        <v>81.90009</v>
      </c>
      <c r="D240" s="271">
        <v>87.53003</v>
      </c>
      <c r="E240" s="263">
        <v>54.91975</v>
      </c>
      <c r="F240" s="271">
        <v>50.07558</v>
      </c>
      <c r="G240" s="271">
        <v>59.56475</v>
      </c>
      <c r="H240" s="263">
        <f t="shared" si="18"/>
        <v>59.176066999999996</v>
      </c>
      <c r="I240" s="264">
        <f t="shared" si="15"/>
        <v>29.854390000000002</v>
      </c>
      <c r="J240" s="265">
        <f t="shared" si="16"/>
        <v>25.598073000000007</v>
      </c>
    </row>
    <row r="241" spans="1:10" ht="15.75">
      <c r="A241" s="45">
        <f>A240+1</f>
        <v>2051</v>
      </c>
      <c r="B241" s="251">
        <v>84.43745</v>
      </c>
      <c r="C241" s="254">
        <v>81.76073</v>
      </c>
      <c r="D241" s="254">
        <v>87.08556</v>
      </c>
      <c r="E241" s="251">
        <v>54.38224</v>
      </c>
      <c r="F241" s="254">
        <v>49.79073</v>
      </c>
      <c r="G241" s="254">
        <v>58.92466</v>
      </c>
      <c r="H241" s="251">
        <f aca="true" t="shared" si="19" ref="H241:H290">0.7*E241+0.1*(B241-7)+0.2*(B241-20)</f>
        <v>58.698803</v>
      </c>
      <c r="I241" s="252">
        <f aca="true" t="shared" si="20" ref="I241:I290">B241-E241</f>
        <v>30.055209999999995</v>
      </c>
      <c r="J241" s="253">
        <f aca="true" t="shared" si="21" ref="J241:J290">B241-H241</f>
        <v>25.738647</v>
      </c>
    </row>
    <row r="242" spans="1:10" ht="15.75">
      <c r="A242" s="45">
        <f aca="true" t="shared" si="22" ref="A242:A290">A241+1</f>
        <v>2052</v>
      </c>
      <c r="B242" s="251">
        <v>84.5078</v>
      </c>
      <c r="C242" s="254">
        <v>81.84579</v>
      </c>
      <c r="D242" s="254">
        <v>87.14545</v>
      </c>
      <c r="E242" s="251">
        <v>54.32463</v>
      </c>
      <c r="F242" s="254">
        <v>49.75829</v>
      </c>
      <c r="G242" s="254">
        <v>58.8492</v>
      </c>
      <c r="H242" s="251">
        <f t="shared" si="19"/>
        <v>58.679581</v>
      </c>
      <c r="I242" s="252">
        <f t="shared" si="20"/>
        <v>30.183170000000004</v>
      </c>
      <c r="J242" s="253">
        <f t="shared" si="21"/>
        <v>25.828219000000004</v>
      </c>
    </row>
    <row r="243" spans="1:10" ht="15.75">
      <c r="A243" s="45">
        <f t="shared" si="22"/>
        <v>2053</v>
      </c>
      <c r="B243" s="251">
        <v>84.57294</v>
      </c>
      <c r="C243" s="254">
        <v>81.92551</v>
      </c>
      <c r="D243" s="254">
        <v>87.20055</v>
      </c>
      <c r="E243" s="251">
        <v>54.25956</v>
      </c>
      <c r="F243" s="254">
        <v>49.71972</v>
      </c>
      <c r="G243" s="254">
        <v>58.76537</v>
      </c>
      <c r="H243" s="251">
        <f t="shared" si="19"/>
        <v>58.653574</v>
      </c>
      <c r="I243" s="252">
        <f t="shared" si="20"/>
        <v>30.313380000000002</v>
      </c>
      <c r="J243" s="253">
        <f t="shared" si="21"/>
        <v>25.919366000000004</v>
      </c>
    </row>
    <row r="244" spans="1:10" ht="15.75">
      <c r="A244" s="45">
        <f t="shared" si="22"/>
        <v>2054</v>
      </c>
      <c r="B244" s="251">
        <v>84.63844</v>
      </c>
      <c r="C244" s="254">
        <v>82.00291</v>
      </c>
      <c r="D244" s="254">
        <v>87.25854</v>
      </c>
      <c r="E244" s="251">
        <v>54.19339</v>
      </c>
      <c r="F244" s="254">
        <v>49.67884</v>
      </c>
      <c r="G244" s="254">
        <v>58.6815</v>
      </c>
      <c r="H244" s="251">
        <f t="shared" si="19"/>
        <v>58.626905</v>
      </c>
      <c r="I244" s="252">
        <f t="shared" si="20"/>
        <v>30.445050000000002</v>
      </c>
      <c r="J244" s="253">
        <f t="shared" si="21"/>
        <v>26.011535000000002</v>
      </c>
    </row>
    <row r="245" spans="1:10" ht="15.75">
      <c r="A245" s="45">
        <f t="shared" si="22"/>
        <v>2055</v>
      </c>
      <c r="B245" s="251">
        <v>84.69593</v>
      </c>
      <c r="C245" s="254">
        <v>82.07223</v>
      </c>
      <c r="D245" s="254">
        <v>87.30935</v>
      </c>
      <c r="E245" s="251">
        <v>54.11677</v>
      </c>
      <c r="F245" s="254">
        <v>49.6292</v>
      </c>
      <c r="G245" s="254">
        <v>58.58674</v>
      </c>
      <c r="H245" s="251">
        <f t="shared" si="19"/>
        <v>58.590517999999996</v>
      </c>
      <c r="I245" s="252">
        <f t="shared" si="20"/>
        <v>30.57916</v>
      </c>
      <c r="J245" s="253">
        <f t="shared" si="21"/>
        <v>26.10541200000001</v>
      </c>
    </row>
    <row r="246" spans="1:10" ht="15.75">
      <c r="A246" s="45">
        <f t="shared" si="22"/>
        <v>2056</v>
      </c>
      <c r="B246" s="251">
        <v>84.75018</v>
      </c>
      <c r="C246" s="254">
        <v>82.13783</v>
      </c>
      <c r="D246" s="254">
        <v>87.35772</v>
      </c>
      <c r="E246" s="251">
        <v>54.03551</v>
      </c>
      <c r="F246" s="254">
        <v>49.57612</v>
      </c>
      <c r="G246" s="254">
        <v>58.48668</v>
      </c>
      <c r="H246" s="251">
        <f t="shared" si="19"/>
        <v>58.54991100000001</v>
      </c>
      <c r="I246" s="252">
        <f t="shared" si="20"/>
        <v>30.714669999999998</v>
      </c>
      <c r="J246" s="253">
        <f t="shared" si="21"/>
        <v>26.20026899999999</v>
      </c>
    </row>
    <row r="247" spans="1:10" ht="15.75">
      <c r="A247" s="45">
        <f t="shared" si="22"/>
        <v>2057</v>
      </c>
      <c r="B247" s="251">
        <v>84.79828</v>
      </c>
      <c r="C247" s="254">
        <v>82.19576</v>
      </c>
      <c r="D247" s="254">
        <v>87.4016</v>
      </c>
      <c r="E247" s="251">
        <v>53.94789</v>
      </c>
      <c r="F247" s="254">
        <v>49.51651</v>
      </c>
      <c r="G247" s="254">
        <v>58.38062</v>
      </c>
      <c r="H247" s="251">
        <f t="shared" si="19"/>
        <v>58.503007000000004</v>
      </c>
      <c r="I247" s="252">
        <f t="shared" si="20"/>
        <v>30.850390000000004</v>
      </c>
      <c r="J247" s="253">
        <f t="shared" si="21"/>
        <v>26.295273</v>
      </c>
    </row>
    <row r="248" spans="1:10" ht="15.75">
      <c r="A248" s="45">
        <f t="shared" si="22"/>
        <v>2058</v>
      </c>
      <c r="B248" s="251">
        <v>84.83923</v>
      </c>
      <c r="C248" s="254">
        <v>82.24696</v>
      </c>
      <c r="D248" s="254">
        <v>87.43839</v>
      </c>
      <c r="E248" s="251">
        <v>53.85358</v>
      </c>
      <c r="F248" s="254">
        <v>49.45198</v>
      </c>
      <c r="G248" s="254">
        <v>58.26688</v>
      </c>
      <c r="H248" s="251">
        <f t="shared" si="19"/>
        <v>58.449275</v>
      </c>
      <c r="I248" s="252">
        <f t="shared" si="20"/>
        <v>30.98565</v>
      </c>
      <c r="J248" s="253">
        <f t="shared" si="21"/>
        <v>26.389955</v>
      </c>
    </row>
    <row r="249" spans="1:10" ht="15.75">
      <c r="A249" s="149">
        <f t="shared" si="22"/>
        <v>2059</v>
      </c>
      <c r="B249" s="273">
        <v>84.87589</v>
      </c>
      <c r="C249" s="175">
        <v>82.2924</v>
      </c>
      <c r="D249" s="175">
        <v>87.47269</v>
      </c>
      <c r="E249" s="268">
        <v>53.75704</v>
      </c>
      <c r="F249" s="175">
        <v>49.38451</v>
      </c>
      <c r="G249" s="175">
        <v>58.1521</v>
      </c>
      <c r="H249" s="268">
        <f t="shared" si="19"/>
        <v>58.392695</v>
      </c>
      <c r="I249" s="269">
        <f t="shared" si="20"/>
        <v>31.118849999999995</v>
      </c>
      <c r="J249" s="270">
        <f t="shared" si="21"/>
        <v>26.483194999999995</v>
      </c>
    </row>
    <row r="250" spans="1:10" ht="15.75">
      <c r="A250" s="45">
        <f t="shared" si="22"/>
        <v>2060</v>
      </c>
      <c r="B250" s="251">
        <v>84.90052</v>
      </c>
      <c r="C250" s="254">
        <v>82.32583</v>
      </c>
      <c r="D250" s="254">
        <v>87.49572</v>
      </c>
      <c r="E250" s="251">
        <v>53.65078</v>
      </c>
      <c r="F250" s="254">
        <v>49.30819</v>
      </c>
      <c r="G250" s="254">
        <v>58.02796</v>
      </c>
      <c r="H250" s="251">
        <f t="shared" si="19"/>
        <v>58.32570199999999</v>
      </c>
      <c r="I250" s="252">
        <f t="shared" si="20"/>
        <v>31.249740000000003</v>
      </c>
      <c r="J250" s="253">
        <f t="shared" si="21"/>
        <v>26.574818000000008</v>
      </c>
    </row>
    <row r="251" spans="1:10" ht="15.75">
      <c r="A251" s="45">
        <f t="shared" si="22"/>
        <v>2061</v>
      </c>
      <c r="B251" s="251">
        <v>84.92061</v>
      </c>
      <c r="C251" s="254">
        <v>82.35419</v>
      </c>
      <c r="D251" s="254">
        <v>87.51523</v>
      </c>
      <c r="E251" s="251">
        <v>53.54388</v>
      </c>
      <c r="F251" s="254">
        <v>49.23109</v>
      </c>
      <c r="G251" s="254">
        <v>57.90403</v>
      </c>
      <c r="H251" s="251">
        <f t="shared" si="19"/>
        <v>58.256899000000004</v>
      </c>
      <c r="I251" s="252">
        <f t="shared" si="20"/>
        <v>31.376729999999995</v>
      </c>
      <c r="J251" s="253">
        <f t="shared" si="21"/>
        <v>26.663710999999992</v>
      </c>
    </row>
    <row r="252" spans="1:10" ht="15.75">
      <c r="A252" s="45">
        <f t="shared" si="22"/>
        <v>2062</v>
      </c>
      <c r="B252" s="251">
        <v>84.93111</v>
      </c>
      <c r="C252" s="254">
        <v>82.37337</v>
      </c>
      <c r="D252" s="254">
        <v>87.52572</v>
      </c>
      <c r="E252" s="251">
        <v>53.43139</v>
      </c>
      <c r="F252" s="254">
        <v>49.14895</v>
      </c>
      <c r="G252" s="254">
        <v>57.77557</v>
      </c>
      <c r="H252" s="251">
        <f t="shared" si="19"/>
        <v>58.181306000000006</v>
      </c>
      <c r="I252" s="252">
        <f t="shared" si="20"/>
        <v>31.499720000000003</v>
      </c>
      <c r="J252" s="253">
        <f t="shared" si="21"/>
        <v>26.749803999999997</v>
      </c>
    </row>
    <row r="253" spans="1:10" ht="15.75">
      <c r="A253" s="45">
        <f t="shared" si="22"/>
        <v>2063</v>
      </c>
      <c r="B253" s="251">
        <v>84.93907</v>
      </c>
      <c r="C253" s="254">
        <v>82.38876</v>
      </c>
      <c r="D253" s="254">
        <v>87.53508</v>
      </c>
      <c r="E253" s="251">
        <v>53.32235</v>
      </c>
      <c r="F253" s="254">
        <v>49.06862</v>
      </c>
      <c r="G253" s="254">
        <v>57.65231</v>
      </c>
      <c r="H253" s="251">
        <f t="shared" si="19"/>
        <v>58.107366</v>
      </c>
      <c r="I253" s="252">
        <f t="shared" si="20"/>
        <v>31.61672</v>
      </c>
      <c r="J253" s="253">
        <f t="shared" si="21"/>
        <v>26.831704000000002</v>
      </c>
    </row>
    <row r="254" spans="1:10" ht="15.75">
      <c r="A254" s="45">
        <f t="shared" si="22"/>
        <v>2064</v>
      </c>
      <c r="B254" s="251">
        <v>84.93468</v>
      </c>
      <c r="C254" s="254">
        <v>82.39624</v>
      </c>
      <c r="D254" s="254">
        <v>87.52947</v>
      </c>
      <c r="E254" s="251">
        <v>53.20592</v>
      </c>
      <c r="F254" s="254">
        <v>48.98552</v>
      </c>
      <c r="G254" s="254">
        <v>57.51999</v>
      </c>
      <c r="H254" s="251">
        <f t="shared" si="19"/>
        <v>58.024547999999996</v>
      </c>
      <c r="I254" s="252">
        <f t="shared" si="20"/>
        <v>31.72876</v>
      </c>
      <c r="J254" s="253">
        <f t="shared" si="21"/>
        <v>26.910132000000004</v>
      </c>
    </row>
    <row r="255" spans="1:10" ht="15.75">
      <c r="A255" s="45">
        <f t="shared" si="22"/>
        <v>2065</v>
      </c>
      <c r="B255" s="251">
        <v>84.92218</v>
      </c>
      <c r="C255" s="254">
        <v>82.39626</v>
      </c>
      <c r="D255" s="254">
        <v>87.51603</v>
      </c>
      <c r="E255" s="251">
        <v>53.08746</v>
      </c>
      <c r="F255" s="254">
        <v>48.90072</v>
      </c>
      <c r="G255" s="254">
        <v>57.38678</v>
      </c>
      <c r="H255" s="251">
        <f t="shared" si="19"/>
        <v>57.937875999999996</v>
      </c>
      <c r="I255" s="252">
        <f t="shared" si="20"/>
        <v>31.834719999999997</v>
      </c>
      <c r="J255" s="253">
        <f t="shared" si="21"/>
        <v>26.984304</v>
      </c>
    </row>
    <row r="256" spans="1:10" ht="15.75">
      <c r="A256" s="45">
        <f t="shared" si="22"/>
        <v>2066</v>
      </c>
      <c r="B256" s="251">
        <v>84.9089</v>
      </c>
      <c r="C256" s="254">
        <v>82.39458</v>
      </c>
      <c r="D256" s="254">
        <v>87.50221</v>
      </c>
      <c r="E256" s="251">
        <v>52.97567</v>
      </c>
      <c r="F256" s="254">
        <v>48.82024</v>
      </c>
      <c r="G256" s="254">
        <v>57.26166</v>
      </c>
      <c r="H256" s="251">
        <f t="shared" si="19"/>
        <v>57.855639</v>
      </c>
      <c r="I256" s="252">
        <f t="shared" si="20"/>
        <v>31.933230000000002</v>
      </c>
      <c r="J256" s="253">
        <f t="shared" si="21"/>
        <v>27.053261000000006</v>
      </c>
    </row>
    <row r="257" spans="1:10" ht="15.75">
      <c r="A257" s="45">
        <f t="shared" si="22"/>
        <v>2067</v>
      </c>
      <c r="B257" s="251">
        <v>84.88924</v>
      </c>
      <c r="C257" s="254">
        <v>82.38775</v>
      </c>
      <c r="D257" s="254">
        <v>87.48088</v>
      </c>
      <c r="E257" s="251">
        <v>52.86425</v>
      </c>
      <c r="F257" s="254">
        <v>48.74092</v>
      </c>
      <c r="G257" s="254">
        <v>57.13617</v>
      </c>
      <c r="H257" s="251">
        <f t="shared" si="19"/>
        <v>57.771747</v>
      </c>
      <c r="I257" s="252">
        <f t="shared" si="20"/>
        <v>32.02499</v>
      </c>
      <c r="J257" s="253">
        <f t="shared" si="21"/>
        <v>27.117493000000003</v>
      </c>
    </row>
    <row r="258" spans="1:10" ht="15.75">
      <c r="A258" s="45">
        <f t="shared" si="22"/>
        <v>2068</v>
      </c>
      <c r="B258" s="251">
        <v>84.8699</v>
      </c>
      <c r="C258" s="254">
        <v>82.38054</v>
      </c>
      <c r="D258" s="254">
        <v>87.45982</v>
      </c>
      <c r="E258" s="251">
        <v>52.76084</v>
      </c>
      <c r="F258" s="254">
        <v>48.66807</v>
      </c>
      <c r="G258" s="254">
        <v>57.01896</v>
      </c>
      <c r="H258" s="251">
        <f t="shared" si="19"/>
        <v>57.693557999999996</v>
      </c>
      <c r="I258" s="252">
        <f t="shared" si="20"/>
        <v>32.10906</v>
      </c>
      <c r="J258" s="253">
        <f t="shared" si="21"/>
        <v>27.176342000000005</v>
      </c>
    </row>
    <row r="259" spans="1:10" ht="15.75">
      <c r="A259" s="45">
        <f t="shared" si="22"/>
        <v>2069</v>
      </c>
      <c r="B259" s="251">
        <v>84.84666</v>
      </c>
      <c r="C259" s="254">
        <v>82.37258</v>
      </c>
      <c r="D259" s="254">
        <v>87.43201</v>
      </c>
      <c r="E259" s="251">
        <v>52.65987</v>
      </c>
      <c r="F259" s="254">
        <v>48.60061</v>
      </c>
      <c r="G259" s="254">
        <v>56.90167</v>
      </c>
      <c r="H259" s="251">
        <f t="shared" si="19"/>
        <v>57.615907</v>
      </c>
      <c r="I259" s="252">
        <f t="shared" si="20"/>
        <v>32.18679</v>
      </c>
      <c r="J259" s="253">
        <f t="shared" si="21"/>
        <v>27.230753</v>
      </c>
    </row>
    <row r="260" spans="1:10" ht="15.75">
      <c r="A260" s="147">
        <f t="shared" si="22"/>
        <v>2070</v>
      </c>
      <c r="B260" s="263">
        <v>84.8199</v>
      </c>
      <c r="C260" s="271">
        <v>82.36448</v>
      </c>
      <c r="D260" s="271">
        <v>87.39732</v>
      </c>
      <c r="E260" s="263">
        <v>52.56264</v>
      </c>
      <c r="F260" s="271">
        <v>48.53978</v>
      </c>
      <c r="G260" s="271">
        <v>56.78538</v>
      </c>
      <c r="H260" s="263">
        <f t="shared" si="19"/>
        <v>57.539818</v>
      </c>
      <c r="I260" s="264">
        <f t="shared" si="20"/>
        <v>32.25726</v>
      </c>
      <c r="J260" s="265">
        <f t="shared" si="21"/>
        <v>27.280082000000007</v>
      </c>
    </row>
    <row r="261" spans="1:10" ht="15.75">
      <c r="A261" s="45">
        <f t="shared" si="22"/>
        <v>2071</v>
      </c>
      <c r="B261" s="251">
        <v>84.79588</v>
      </c>
      <c r="C261" s="254">
        <v>82.36053</v>
      </c>
      <c r="D261" s="254">
        <v>87.36248</v>
      </c>
      <c r="E261" s="251">
        <v>52.47598</v>
      </c>
      <c r="F261" s="254">
        <v>48.48961</v>
      </c>
      <c r="G261" s="254">
        <v>56.6772</v>
      </c>
      <c r="H261" s="251">
        <f t="shared" si="19"/>
        <v>57.47194999999999</v>
      </c>
      <c r="I261" s="252">
        <f t="shared" si="20"/>
        <v>32.3199</v>
      </c>
      <c r="J261" s="253">
        <f t="shared" si="21"/>
        <v>27.323930000000004</v>
      </c>
    </row>
    <row r="262" spans="1:10" ht="15.75">
      <c r="A262" s="45">
        <f t="shared" si="22"/>
        <v>2072</v>
      </c>
      <c r="B262" s="251">
        <v>84.77304</v>
      </c>
      <c r="C262" s="254">
        <v>82.35995</v>
      </c>
      <c r="D262" s="254">
        <v>87.32621</v>
      </c>
      <c r="E262" s="251">
        <v>52.39806</v>
      </c>
      <c r="F262" s="254">
        <v>48.44967</v>
      </c>
      <c r="G262" s="254">
        <v>56.57563</v>
      </c>
      <c r="H262" s="251">
        <f t="shared" si="19"/>
        <v>57.410554</v>
      </c>
      <c r="I262" s="252">
        <f t="shared" si="20"/>
        <v>32.374979999999994</v>
      </c>
      <c r="J262" s="253">
        <f t="shared" si="21"/>
        <v>27.362485999999997</v>
      </c>
    </row>
    <row r="263" spans="1:10" ht="15.75">
      <c r="A263" s="45">
        <f t="shared" si="22"/>
        <v>2073</v>
      </c>
      <c r="B263" s="251">
        <v>84.75903</v>
      </c>
      <c r="C263" s="254">
        <v>82.36517</v>
      </c>
      <c r="D263" s="254">
        <v>87.29955</v>
      </c>
      <c r="E263" s="251">
        <v>52.3372</v>
      </c>
      <c r="F263" s="254">
        <v>48.42175</v>
      </c>
      <c r="G263" s="254">
        <v>56.49253</v>
      </c>
      <c r="H263" s="251">
        <f t="shared" si="19"/>
        <v>57.363749</v>
      </c>
      <c r="I263" s="252">
        <f t="shared" si="20"/>
        <v>32.42182999999999</v>
      </c>
      <c r="J263" s="253">
        <f t="shared" si="21"/>
        <v>27.395280999999997</v>
      </c>
    </row>
    <row r="264" spans="1:10" ht="15.75">
      <c r="A264" s="45">
        <f t="shared" si="22"/>
        <v>2074</v>
      </c>
      <c r="B264" s="251">
        <v>84.75697</v>
      </c>
      <c r="C264" s="254">
        <v>82.37565</v>
      </c>
      <c r="D264" s="254">
        <v>87.28893</v>
      </c>
      <c r="E264" s="251">
        <v>52.29621</v>
      </c>
      <c r="F264" s="254">
        <v>48.40488</v>
      </c>
      <c r="G264" s="254">
        <v>56.43371</v>
      </c>
      <c r="H264" s="251">
        <f t="shared" si="19"/>
        <v>57.334438</v>
      </c>
      <c r="I264" s="252">
        <f t="shared" si="20"/>
        <v>32.46075999999999</v>
      </c>
      <c r="J264" s="253">
        <f t="shared" si="21"/>
        <v>27.422531999999997</v>
      </c>
    </row>
    <row r="265" spans="1:10" ht="15.75">
      <c r="A265" s="45">
        <f t="shared" si="22"/>
        <v>2075</v>
      </c>
      <c r="B265" s="251">
        <v>84.7698</v>
      </c>
      <c r="C265" s="254">
        <v>82.39289</v>
      </c>
      <c r="D265" s="254">
        <v>87.29874</v>
      </c>
      <c r="E265" s="251">
        <v>52.27779</v>
      </c>
      <c r="F265" s="254">
        <v>48.40002</v>
      </c>
      <c r="G265" s="254">
        <v>56.4036</v>
      </c>
      <c r="H265" s="251">
        <f t="shared" si="19"/>
        <v>57.325393000000005</v>
      </c>
      <c r="I265" s="252">
        <f t="shared" si="20"/>
        <v>32.49201</v>
      </c>
      <c r="J265" s="253">
        <f t="shared" si="21"/>
        <v>27.444406999999998</v>
      </c>
    </row>
    <row r="266" spans="1:10" ht="15.75">
      <c r="A266" s="45">
        <f t="shared" si="22"/>
        <v>2076</v>
      </c>
      <c r="B266" s="251">
        <v>84.79202</v>
      </c>
      <c r="C266" s="254">
        <v>82.41176</v>
      </c>
      <c r="D266" s="254">
        <v>87.32343</v>
      </c>
      <c r="E266" s="251">
        <v>52.27575</v>
      </c>
      <c r="F266" s="254">
        <v>48.40167</v>
      </c>
      <c r="G266" s="254">
        <v>56.39582</v>
      </c>
      <c r="H266" s="251">
        <f t="shared" si="19"/>
        <v>57.330631</v>
      </c>
      <c r="I266" s="252">
        <f t="shared" si="20"/>
        <v>32.51626999999999</v>
      </c>
      <c r="J266" s="253">
        <f t="shared" si="21"/>
        <v>27.461388999999997</v>
      </c>
    </row>
    <row r="267" spans="1:10" ht="15.75">
      <c r="A267" s="45">
        <f t="shared" si="22"/>
        <v>2077</v>
      </c>
      <c r="B267" s="251">
        <v>84.81326</v>
      </c>
      <c r="C267" s="254">
        <v>82.42697</v>
      </c>
      <c r="D267" s="254">
        <v>87.34979</v>
      </c>
      <c r="E267" s="251">
        <v>52.27819</v>
      </c>
      <c r="F267" s="254">
        <v>48.40374</v>
      </c>
      <c r="G267" s="254">
        <v>56.39658</v>
      </c>
      <c r="H267" s="251">
        <f t="shared" si="19"/>
        <v>57.338710999999996</v>
      </c>
      <c r="I267" s="252">
        <f t="shared" si="20"/>
        <v>32.53507</v>
      </c>
      <c r="J267" s="253">
        <f t="shared" si="21"/>
        <v>27.474549000000003</v>
      </c>
    </row>
    <row r="268" spans="1:10" ht="15.75">
      <c r="A268" s="45">
        <f t="shared" si="22"/>
        <v>2078</v>
      </c>
      <c r="B268" s="251">
        <v>84.8216</v>
      </c>
      <c r="C268" s="254">
        <v>82.43066</v>
      </c>
      <c r="D268" s="254">
        <v>87.36315</v>
      </c>
      <c r="E268" s="251">
        <v>52.27179</v>
      </c>
      <c r="F268" s="254">
        <v>48.39778</v>
      </c>
      <c r="G268" s="254">
        <v>56.38982</v>
      </c>
      <c r="H268" s="251">
        <f t="shared" si="19"/>
        <v>57.336732999999995</v>
      </c>
      <c r="I268" s="252">
        <f t="shared" si="20"/>
        <v>32.54981</v>
      </c>
      <c r="J268" s="253">
        <f t="shared" si="21"/>
        <v>27.48486700000001</v>
      </c>
    </row>
    <row r="269" spans="1:10" ht="15.75">
      <c r="A269" s="149">
        <f t="shared" si="22"/>
        <v>2079</v>
      </c>
      <c r="B269" s="268">
        <v>84.82668</v>
      </c>
      <c r="C269" s="272">
        <v>82.43286</v>
      </c>
      <c r="D269" s="272">
        <v>87.37247</v>
      </c>
      <c r="E269" s="268">
        <v>52.26605</v>
      </c>
      <c r="F269" s="272">
        <v>48.39339</v>
      </c>
      <c r="G269" s="272">
        <v>56.38459</v>
      </c>
      <c r="H269" s="268">
        <f t="shared" si="19"/>
        <v>57.334239</v>
      </c>
      <c r="I269" s="269">
        <f t="shared" si="20"/>
        <v>32.560629999999996</v>
      </c>
      <c r="J269" s="270">
        <f t="shared" si="21"/>
        <v>27.492441</v>
      </c>
    </row>
    <row r="270" spans="1:10" ht="15.75">
      <c r="A270" s="45">
        <f t="shared" si="22"/>
        <v>2080</v>
      </c>
      <c r="B270" s="251">
        <v>84.82312</v>
      </c>
      <c r="C270" s="254">
        <v>82.42914</v>
      </c>
      <c r="D270" s="254">
        <v>87.37161</v>
      </c>
      <c r="E270" s="251">
        <v>52.25442</v>
      </c>
      <c r="F270" s="254">
        <v>48.3852</v>
      </c>
      <c r="G270" s="254">
        <v>56.37335</v>
      </c>
      <c r="H270" s="251">
        <f t="shared" si="19"/>
        <v>57.32503</v>
      </c>
      <c r="I270" s="252">
        <f t="shared" si="20"/>
        <v>32.5687</v>
      </c>
      <c r="J270" s="253">
        <f t="shared" si="21"/>
        <v>27.498090000000005</v>
      </c>
    </row>
    <row r="271" spans="1:10" ht="15.75">
      <c r="A271" s="45">
        <f t="shared" si="22"/>
        <v>2081</v>
      </c>
      <c r="B271" s="251">
        <v>84.8063</v>
      </c>
      <c r="C271" s="254">
        <v>82.41743</v>
      </c>
      <c r="D271" s="254">
        <v>87.35415</v>
      </c>
      <c r="E271" s="251">
        <v>52.23165</v>
      </c>
      <c r="F271" s="254">
        <v>48.37082</v>
      </c>
      <c r="G271" s="254">
        <v>56.34943</v>
      </c>
      <c r="H271" s="251">
        <f t="shared" si="19"/>
        <v>57.304045</v>
      </c>
      <c r="I271" s="252">
        <f t="shared" si="20"/>
        <v>32.57464999999999</v>
      </c>
      <c r="J271" s="253">
        <f t="shared" si="21"/>
        <v>27.50225499999999</v>
      </c>
    </row>
    <row r="272" spans="1:10" ht="15.75">
      <c r="A272" s="45">
        <f t="shared" si="22"/>
        <v>2082</v>
      </c>
      <c r="B272" s="251">
        <v>84.7897</v>
      </c>
      <c r="C272" s="254">
        <v>82.40511</v>
      </c>
      <c r="D272" s="254">
        <v>87.33762</v>
      </c>
      <c r="E272" s="251">
        <v>52.21153</v>
      </c>
      <c r="F272" s="254">
        <v>48.35727</v>
      </c>
      <c r="G272" s="254">
        <v>56.32978</v>
      </c>
      <c r="H272" s="251">
        <f t="shared" si="19"/>
        <v>57.284981</v>
      </c>
      <c r="I272" s="252">
        <f t="shared" si="20"/>
        <v>32.57816999999999</v>
      </c>
      <c r="J272" s="253">
        <f t="shared" si="21"/>
        <v>27.504718999999994</v>
      </c>
    </row>
    <row r="273" spans="1:10" ht="15.75">
      <c r="A273" s="45">
        <f t="shared" si="22"/>
        <v>2083</v>
      </c>
      <c r="B273" s="251">
        <v>84.7745</v>
      </c>
      <c r="C273" s="254">
        <v>82.39526</v>
      </c>
      <c r="D273" s="254">
        <v>87.3216</v>
      </c>
      <c r="E273" s="251">
        <v>52.19486</v>
      </c>
      <c r="F273" s="254">
        <v>48.34741</v>
      </c>
      <c r="G273" s="254">
        <v>56.31376</v>
      </c>
      <c r="H273" s="251">
        <f t="shared" si="19"/>
        <v>57.268752</v>
      </c>
      <c r="I273" s="252">
        <f t="shared" si="20"/>
        <v>32.579640000000005</v>
      </c>
      <c r="J273" s="253">
        <f t="shared" si="21"/>
        <v>27.505748000000004</v>
      </c>
    </row>
    <row r="274" spans="1:10" ht="15.75">
      <c r="A274" s="45">
        <f t="shared" si="22"/>
        <v>2084</v>
      </c>
      <c r="B274" s="251">
        <v>84.77055</v>
      </c>
      <c r="C274" s="254">
        <v>82.39488</v>
      </c>
      <c r="D274" s="254">
        <v>87.31744</v>
      </c>
      <c r="E274" s="251">
        <v>52.18984</v>
      </c>
      <c r="F274" s="254">
        <v>48.34704</v>
      </c>
      <c r="G274" s="254">
        <v>56.3096</v>
      </c>
      <c r="H274" s="251">
        <f t="shared" si="19"/>
        <v>57.26405299999999</v>
      </c>
      <c r="I274" s="252">
        <f t="shared" si="20"/>
        <v>32.58071</v>
      </c>
      <c r="J274" s="253">
        <f t="shared" si="21"/>
        <v>27.50649700000001</v>
      </c>
    </row>
    <row r="275" spans="1:10" ht="15.75">
      <c r="A275" s="45">
        <f t="shared" si="22"/>
        <v>2085</v>
      </c>
      <c r="B275" s="251">
        <v>84.75966</v>
      </c>
      <c r="C275" s="254">
        <v>82.39132</v>
      </c>
      <c r="D275" s="254">
        <v>87.3036</v>
      </c>
      <c r="E275" s="251">
        <v>52.17747</v>
      </c>
      <c r="F275" s="254">
        <v>48.34348</v>
      </c>
      <c r="G275" s="254">
        <v>56.29576</v>
      </c>
      <c r="H275" s="251">
        <f t="shared" si="19"/>
        <v>57.252127</v>
      </c>
      <c r="I275" s="252">
        <f t="shared" si="20"/>
        <v>32.58219</v>
      </c>
      <c r="J275" s="253">
        <f t="shared" si="21"/>
        <v>27.507532999999995</v>
      </c>
    </row>
    <row r="276" spans="1:10" ht="15.75">
      <c r="A276" s="45">
        <f t="shared" si="22"/>
        <v>2086</v>
      </c>
      <c r="B276" s="251">
        <v>84.74722</v>
      </c>
      <c r="C276" s="254">
        <v>82.38861</v>
      </c>
      <c r="D276" s="254">
        <v>87.28557</v>
      </c>
      <c r="E276" s="251">
        <v>52.16359</v>
      </c>
      <c r="F276" s="254">
        <v>48.34077</v>
      </c>
      <c r="G276" s="254">
        <v>56.27773</v>
      </c>
      <c r="H276" s="251">
        <f t="shared" si="19"/>
        <v>57.23867899999999</v>
      </c>
      <c r="I276" s="252">
        <f t="shared" si="20"/>
        <v>32.58363</v>
      </c>
      <c r="J276" s="253">
        <f t="shared" si="21"/>
        <v>27.508541000000008</v>
      </c>
    </row>
    <row r="277" spans="1:10" ht="15.75">
      <c r="A277" s="45">
        <f t="shared" si="22"/>
        <v>2087</v>
      </c>
      <c r="B277" s="251">
        <v>84.73309</v>
      </c>
      <c r="C277" s="254">
        <v>82.3877</v>
      </c>
      <c r="D277" s="254">
        <v>87.26266</v>
      </c>
      <c r="E277" s="251">
        <v>52.14783</v>
      </c>
      <c r="F277" s="254">
        <v>48.33985</v>
      </c>
      <c r="G277" s="254">
        <v>56.25481</v>
      </c>
      <c r="H277" s="251">
        <f t="shared" si="19"/>
        <v>57.22340799999999</v>
      </c>
      <c r="I277" s="252">
        <f t="shared" si="20"/>
        <v>32.585260000000005</v>
      </c>
      <c r="J277" s="253">
        <f t="shared" si="21"/>
        <v>27.509682000000012</v>
      </c>
    </row>
    <row r="278" spans="1:10" ht="15.75">
      <c r="A278" s="45">
        <f t="shared" si="22"/>
        <v>2088</v>
      </c>
      <c r="B278" s="251">
        <v>84.72575</v>
      </c>
      <c r="C278" s="254">
        <v>82.39381</v>
      </c>
      <c r="D278" s="254">
        <v>87.24493</v>
      </c>
      <c r="E278" s="251">
        <v>52.13923</v>
      </c>
      <c r="F278" s="254">
        <v>48.34597</v>
      </c>
      <c r="G278" s="254">
        <v>56.23709</v>
      </c>
      <c r="H278" s="251">
        <f t="shared" si="19"/>
        <v>57.215186</v>
      </c>
      <c r="I278" s="252">
        <f t="shared" si="20"/>
        <v>32.58652000000001</v>
      </c>
      <c r="J278" s="253">
        <f t="shared" si="21"/>
        <v>27.510564000000002</v>
      </c>
    </row>
    <row r="279" spans="1:10" ht="15.75">
      <c r="A279" s="45">
        <f t="shared" si="22"/>
        <v>2089</v>
      </c>
      <c r="B279" s="251">
        <v>84.72506</v>
      </c>
      <c r="C279" s="254">
        <v>82.40665</v>
      </c>
      <c r="D279" s="254">
        <v>87.23287</v>
      </c>
      <c r="E279" s="251">
        <v>52.13757</v>
      </c>
      <c r="F279" s="254">
        <v>48.3588</v>
      </c>
      <c r="G279" s="254">
        <v>56.22503</v>
      </c>
      <c r="H279" s="251">
        <f t="shared" si="19"/>
        <v>57.21381699999999</v>
      </c>
      <c r="I279" s="252">
        <f t="shared" si="20"/>
        <v>32.58749</v>
      </c>
      <c r="J279" s="253">
        <f t="shared" si="21"/>
        <v>27.511243000000007</v>
      </c>
    </row>
    <row r="280" spans="1:10" ht="15.75">
      <c r="A280" s="147">
        <f t="shared" si="22"/>
        <v>2090</v>
      </c>
      <c r="B280" s="263">
        <v>84.73148</v>
      </c>
      <c r="C280" s="271">
        <v>82.42558</v>
      </c>
      <c r="D280" s="271">
        <v>87.22754</v>
      </c>
      <c r="E280" s="263">
        <v>52.14346</v>
      </c>
      <c r="F280" s="271">
        <v>48.37774</v>
      </c>
      <c r="G280" s="271">
        <v>56.2197</v>
      </c>
      <c r="H280" s="263">
        <f t="shared" si="19"/>
        <v>57.219865999999996</v>
      </c>
      <c r="I280" s="264">
        <f t="shared" si="20"/>
        <v>32.58802000000001</v>
      </c>
      <c r="J280" s="265">
        <f t="shared" si="21"/>
        <v>27.51161400000001</v>
      </c>
    </row>
    <row r="281" spans="1:10" ht="15.75">
      <c r="A281" s="45">
        <f t="shared" si="22"/>
        <v>2091</v>
      </c>
      <c r="B281" s="251">
        <v>84.74618</v>
      </c>
      <c r="C281" s="254">
        <v>82.44951</v>
      </c>
      <c r="D281" s="254">
        <v>87.23203</v>
      </c>
      <c r="E281" s="251">
        <v>52.15821</v>
      </c>
      <c r="F281" s="254">
        <v>48.40166</v>
      </c>
      <c r="G281" s="254">
        <v>56.22419</v>
      </c>
      <c r="H281" s="251">
        <f t="shared" si="19"/>
        <v>57.234601</v>
      </c>
      <c r="I281" s="252">
        <f t="shared" si="20"/>
        <v>32.58797</v>
      </c>
      <c r="J281" s="253">
        <f t="shared" si="21"/>
        <v>27.511578999999998</v>
      </c>
    </row>
    <row r="282" spans="1:10" ht="15.75">
      <c r="A282" s="45">
        <f t="shared" si="22"/>
        <v>2092</v>
      </c>
      <c r="B282" s="251">
        <v>84.76819</v>
      </c>
      <c r="C282" s="254">
        <v>82.47669</v>
      </c>
      <c r="D282" s="254">
        <v>87.24673</v>
      </c>
      <c r="E282" s="251">
        <v>52.18075</v>
      </c>
      <c r="F282" s="254">
        <v>48.42885</v>
      </c>
      <c r="G282" s="254">
        <v>56.23888</v>
      </c>
      <c r="H282" s="251">
        <f t="shared" si="19"/>
        <v>57.25698200000001</v>
      </c>
      <c r="I282" s="252">
        <f t="shared" si="20"/>
        <v>32.58744</v>
      </c>
      <c r="J282" s="253">
        <f t="shared" si="21"/>
        <v>27.511207999999996</v>
      </c>
    </row>
    <row r="283" spans="1:10" ht="15.75">
      <c r="A283" s="45">
        <f t="shared" si="22"/>
        <v>2093</v>
      </c>
      <c r="B283" s="251">
        <v>84.79645</v>
      </c>
      <c r="C283" s="254">
        <v>82.50662</v>
      </c>
      <c r="D283" s="254">
        <v>87.27033</v>
      </c>
      <c r="E283" s="251">
        <v>52.20987</v>
      </c>
      <c r="F283" s="254">
        <v>48.45878</v>
      </c>
      <c r="G283" s="254">
        <v>56.26249</v>
      </c>
      <c r="H283" s="251">
        <f t="shared" si="19"/>
        <v>57.285844</v>
      </c>
      <c r="I283" s="252">
        <f t="shared" si="20"/>
        <v>32.58657999999999</v>
      </c>
      <c r="J283" s="253">
        <f t="shared" si="21"/>
        <v>27.510605999999996</v>
      </c>
    </row>
    <row r="284" spans="1:10" ht="15.75">
      <c r="A284" s="45">
        <f t="shared" si="22"/>
        <v>2094</v>
      </c>
      <c r="B284" s="251">
        <v>84.83334</v>
      </c>
      <c r="C284" s="254">
        <v>82.53947</v>
      </c>
      <c r="D284" s="254">
        <v>87.30694</v>
      </c>
      <c r="E284" s="251">
        <v>52.2482</v>
      </c>
      <c r="F284" s="254">
        <v>48.49162</v>
      </c>
      <c r="G284" s="254">
        <v>56.2991</v>
      </c>
      <c r="H284" s="251">
        <f t="shared" si="19"/>
        <v>57.323741999999996</v>
      </c>
      <c r="I284" s="252">
        <f t="shared" si="20"/>
        <v>32.58514000000001</v>
      </c>
      <c r="J284" s="253">
        <f t="shared" si="21"/>
        <v>27.50959800000001</v>
      </c>
    </row>
    <row r="285" spans="1:10" ht="15.75">
      <c r="A285" s="45">
        <f t="shared" si="22"/>
        <v>2095</v>
      </c>
      <c r="B285" s="251">
        <v>84.86668</v>
      </c>
      <c r="C285" s="254">
        <v>82.56716</v>
      </c>
      <c r="D285" s="254">
        <v>87.342</v>
      </c>
      <c r="E285" s="251">
        <v>52.28288</v>
      </c>
      <c r="F285" s="254">
        <v>48.51932</v>
      </c>
      <c r="G285" s="254">
        <v>56.33415</v>
      </c>
      <c r="H285" s="251">
        <f t="shared" si="19"/>
        <v>57.358019999999996</v>
      </c>
      <c r="I285" s="252">
        <f t="shared" si="20"/>
        <v>32.583800000000004</v>
      </c>
      <c r="J285" s="253">
        <f t="shared" si="21"/>
        <v>27.508660000000006</v>
      </c>
    </row>
    <row r="286" spans="1:10" ht="15.75">
      <c r="A286" s="45">
        <f t="shared" si="22"/>
        <v>2096</v>
      </c>
      <c r="B286" s="251">
        <v>84.89196</v>
      </c>
      <c r="C286" s="254">
        <v>82.58631</v>
      </c>
      <c r="D286" s="254">
        <v>87.37019</v>
      </c>
      <c r="E286" s="251">
        <v>52.30928</v>
      </c>
      <c r="F286" s="254">
        <v>48.53847</v>
      </c>
      <c r="G286" s="254">
        <v>56.36234</v>
      </c>
      <c r="H286" s="251">
        <f t="shared" si="19"/>
        <v>57.384084</v>
      </c>
      <c r="I286" s="252">
        <f t="shared" si="20"/>
        <v>32.582679999999996</v>
      </c>
      <c r="J286" s="253">
        <f t="shared" si="21"/>
        <v>27.507875999999996</v>
      </c>
    </row>
    <row r="287" spans="1:10" ht="15.75">
      <c r="A287" s="45">
        <f t="shared" si="22"/>
        <v>2097</v>
      </c>
      <c r="B287" s="251">
        <v>84.91045</v>
      </c>
      <c r="C287" s="254">
        <v>82.59836</v>
      </c>
      <c r="D287" s="254">
        <v>87.39275</v>
      </c>
      <c r="E287" s="251">
        <v>52.32865</v>
      </c>
      <c r="F287" s="254">
        <v>48.55051</v>
      </c>
      <c r="G287" s="254">
        <v>56.3849</v>
      </c>
      <c r="H287" s="251">
        <f t="shared" si="19"/>
        <v>57.403189999999995</v>
      </c>
      <c r="I287" s="252">
        <f t="shared" si="20"/>
        <v>32.581799999999994</v>
      </c>
      <c r="J287" s="253">
        <f t="shared" si="21"/>
        <v>27.507260000000002</v>
      </c>
    </row>
    <row r="288" spans="1:10" ht="15.75">
      <c r="A288" s="45">
        <f t="shared" si="22"/>
        <v>2098</v>
      </c>
      <c r="B288" s="251">
        <v>84.92689</v>
      </c>
      <c r="C288" s="254">
        <v>82.60735</v>
      </c>
      <c r="D288" s="254">
        <v>87.41465</v>
      </c>
      <c r="E288" s="251">
        <v>52.34586</v>
      </c>
      <c r="F288" s="254">
        <v>48.5595</v>
      </c>
      <c r="G288" s="254">
        <v>56.40681</v>
      </c>
      <c r="H288" s="251">
        <f t="shared" si="19"/>
        <v>57.420169</v>
      </c>
      <c r="I288" s="252">
        <f t="shared" si="20"/>
        <v>32.58103</v>
      </c>
      <c r="J288" s="253">
        <f t="shared" si="21"/>
        <v>27.506721</v>
      </c>
    </row>
    <row r="289" spans="1:10" ht="15.75">
      <c r="A289" s="45">
        <f t="shared" si="22"/>
        <v>2099</v>
      </c>
      <c r="B289" s="251">
        <v>84.93485</v>
      </c>
      <c r="C289" s="254">
        <v>82.61009</v>
      </c>
      <c r="D289" s="254">
        <v>87.42719</v>
      </c>
      <c r="E289" s="251">
        <v>52.35413</v>
      </c>
      <c r="F289" s="254">
        <v>48.56225</v>
      </c>
      <c r="G289" s="254">
        <v>56.41934</v>
      </c>
      <c r="H289" s="251">
        <f t="shared" si="19"/>
        <v>57.42834599999999</v>
      </c>
      <c r="I289" s="252">
        <f t="shared" si="20"/>
        <v>32.58072</v>
      </c>
      <c r="J289" s="253">
        <f t="shared" si="21"/>
        <v>27.506504000000007</v>
      </c>
    </row>
    <row r="290" spans="1:10" ht="16.5" thickBot="1">
      <c r="A290" s="46">
        <f t="shared" si="22"/>
        <v>2100</v>
      </c>
      <c r="B290" s="255">
        <v>84.93488</v>
      </c>
      <c r="C290" s="256">
        <v>82.60686</v>
      </c>
      <c r="D290" s="256">
        <v>87.43073</v>
      </c>
      <c r="E290" s="255">
        <v>52.35415</v>
      </c>
      <c r="F290" s="256">
        <v>48.55902</v>
      </c>
      <c r="G290" s="256">
        <v>56.42289</v>
      </c>
      <c r="H290" s="255">
        <f t="shared" si="19"/>
        <v>57.428369</v>
      </c>
      <c r="I290" s="257">
        <f t="shared" si="20"/>
        <v>32.58073000000001</v>
      </c>
      <c r="J290" s="258">
        <f t="shared" si="21"/>
        <v>27.506511000000003</v>
      </c>
    </row>
    <row r="291" spans="1:8" ht="16.5" thickTop="1">
      <c r="A291" s="6"/>
      <c r="B291" s="6"/>
      <c r="C291" s="6"/>
      <c r="D291" s="6"/>
      <c r="F291" s="6"/>
      <c r="G291" s="6"/>
      <c r="H291" s="6"/>
    </row>
    <row r="292" spans="1:8" ht="15.75">
      <c r="A292" s="6"/>
      <c r="B292" s="6"/>
      <c r="C292" s="6"/>
      <c r="D292" s="6"/>
      <c r="F292" s="6"/>
      <c r="G292" s="6"/>
      <c r="H292" s="6"/>
    </row>
    <row r="293" spans="1:8" ht="15.75">
      <c r="A293" s="6"/>
      <c r="B293" s="6"/>
      <c r="C293" s="6"/>
      <c r="D293" s="6"/>
      <c r="F293" s="6"/>
      <c r="G293" s="6"/>
      <c r="H293" s="6"/>
    </row>
    <row r="294" spans="1:8" ht="15.75">
      <c r="A294" s="6"/>
      <c r="B294" s="6"/>
      <c r="C294" s="6"/>
      <c r="D294" s="6"/>
      <c r="F294" s="6"/>
      <c r="G294" s="6"/>
      <c r="H294" s="6"/>
    </row>
    <row r="295" spans="1:8" ht="15.75">
      <c r="A295" s="6"/>
      <c r="B295" s="6"/>
      <c r="C295" s="6"/>
      <c r="D295" s="6"/>
      <c r="F295" s="6"/>
      <c r="G295" s="6"/>
      <c r="H295" s="6"/>
    </row>
    <row r="296" spans="1:8" ht="15.75">
      <c r="A296" s="6"/>
      <c r="B296" s="6"/>
      <c r="C296" s="6"/>
      <c r="D296" s="6"/>
      <c r="F296" s="6"/>
      <c r="G296" s="6"/>
      <c r="H296" s="6"/>
    </row>
    <row r="297" spans="1:8" ht="15.75">
      <c r="A297" s="6"/>
      <c r="B297" s="6"/>
      <c r="C297" s="6"/>
      <c r="D297" s="6"/>
      <c r="F297" s="6"/>
      <c r="G297" s="6"/>
      <c r="H297" s="6"/>
    </row>
    <row r="298" spans="1:8" ht="15.75">
      <c r="A298" s="6"/>
      <c r="B298" s="6"/>
      <c r="C298" s="6"/>
      <c r="D298" s="6"/>
      <c r="F298" s="6"/>
      <c r="G298" s="6"/>
      <c r="H298" s="6"/>
    </row>
    <row r="299" spans="1:8" ht="15.75">
      <c r="A299" s="6"/>
      <c r="B299" s="6"/>
      <c r="C299" s="6"/>
      <c r="D299" s="6"/>
      <c r="F299" s="6"/>
      <c r="G299" s="6"/>
      <c r="H299" s="6"/>
    </row>
    <row r="300" spans="1:8" ht="15.75">
      <c r="A300" s="6"/>
      <c r="B300" s="6"/>
      <c r="C300" s="6"/>
      <c r="D300" s="6"/>
      <c r="F300" s="6"/>
      <c r="G300" s="6"/>
      <c r="H300" s="6"/>
    </row>
    <row r="301" spans="1:8" ht="15.75">
      <c r="A301" s="6"/>
      <c r="B301" s="6"/>
      <c r="C301" s="6"/>
      <c r="D301" s="6"/>
      <c r="F301" s="6"/>
      <c r="G301" s="6"/>
      <c r="H301" s="6"/>
    </row>
    <row r="302" spans="1:8" ht="15.75">
      <c r="A302" s="6"/>
      <c r="B302" s="6"/>
      <c r="C302" s="6"/>
      <c r="D302" s="6"/>
      <c r="F302" s="6"/>
      <c r="G302" s="6"/>
      <c r="H302" s="6"/>
    </row>
    <row r="303" spans="1:8" ht="15.75">
      <c r="A303" s="6"/>
      <c r="B303" s="6"/>
      <c r="C303" s="6"/>
      <c r="D303" s="6"/>
      <c r="F303" s="6"/>
      <c r="G303" s="6"/>
      <c r="H303" s="6"/>
    </row>
    <row r="304" spans="1:8" ht="15.75">
      <c r="A304" s="6"/>
      <c r="B304" s="6"/>
      <c r="C304" s="6"/>
      <c r="D304" s="6"/>
      <c r="F304" s="6"/>
      <c r="G304" s="6"/>
      <c r="H304" s="6"/>
    </row>
    <row r="305" spans="1:8" ht="15.75">
      <c r="A305" s="6"/>
      <c r="B305" s="6"/>
      <c r="C305" s="6"/>
      <c r="D305" s="6"/>
      <c r="F305" s="6"/>
      <c r="G305" s="6"/>
      <c r="H305" s="6"/>
    </row>
    <row r="306" spans="1:8" ht="15.75">
      <c r="A306" s="6"/>
      <c r="B306" s="6"/>
      <c r="C306" s="6"/>
      <c r="D306" s="6"/>
      <c r="F306" s="6"/>
      <c r="G306" s="6"/>
      <c r="H306" s="6"/>
    </row>
    <row r="307" spans="1:8" ht="15.75">
      <c r="A307" s="6"/>
      <c r="B307" s="6"/>
      <c r="C307" s="6"/>
      <c r="D307" s="6"/>
      <c r="F307" s="6"/>
      <c r="G307" s="6"/>
      <c r="H307" s="6"/>
    </row>
    <row r="308" spans="1:8" ht="15.75">
      <c r="A308" s="6"/>
      <c r="B308" s="6"/>
      <c r="C308" s="6"/>
      <c r="D308" s="6"/>
      <c r="F308" s="6"/>
      <c r="G308" s="6"/>
      <c r="H308" s="6"/>
    </row>
    <row r="309" spans="1:8" ht="15.75">
      <c r="A309" s="6"/>
      <c r="B309" s="6"/>
      <c r="C309" s="6"/>
      <c r="D309" s="6"/>
      <c r="F309" s="6"/>
      <c r="G309" s="6"/>
      <c r="H309" s="6"/>
    </row>
    <row r="310" spans="1:8" ht="15.75">
      <c r="A310" s="6"/>
      <c r="B310" s="6"/>
      <c r="C310" s="6"/>
      <c r="D310" s="6"/>
      <c r="F310" s="6"/>
      <c r="G310" s="6"/>
      <c r="H310" s="6"/>
    </row>
    <row r="311" spans="1:8" ht="15.75">
      <c r="A311" s="6"/>
      <c r="B311" s="6"/>
      <c r="C311" s="6"/>
      <c r="D311" s="6"/>
      <c r="F311" s="6"/>
      <c r="G311" s="6"/>
      <c r="H311" s="6"/>
    </row>
    <row r="312" spans="1:8" ht="15.75">
      <c r="A312" s="6"/>
      <c r="B312" s="6"/>
      <c r="C312" s="6"/>
      <c r="D312" s="6"/>
      <c r="F312" s="6"/>
      <c r="G312" s="6"/>
      <c r="H312" s="6"/>
    </row>
    <row r="313" spans="1:8" ht="15.75">
      <c r="A313" s="6"/>
      <c r="B313" s="6"/>
      <c r="C313" s="6"/>
      <c r="D313" s="6"/>
      <c r="F313" s="6"/>
      <c r="G313" s="6"/>
      <c r="H313" s="6"/>
    </row>
    <row r="314" spans="1:8" ht="15.75">
      <c r="A314" s="6"/>
      <c r="B314" s="6"/>
      <c r="C314" s="6"/>
      <c r="D314" s="6"/>
      <c r="F314" s="6"/>
      <c r="G314" s="6"/>
      <c r="H314" s="6"/>
    </row>
    <row r="315" spans="1:8" ht="15.75">
      <c r="A315" s="6"/>
      <c r="B315" s="6"/>
      <c r="C315" s="6"/>
      <c r="D315" s="6"/>
      <c r="F315" s="6"/>
      <c r="G315" s="6"/>
      <c r="H315" s="6"/>
    </row>
    <row r="316" spans="1:8" ht="15.75">
      <c r="A316" s="6"/>
      <c r="B316" s="6"/>
      <c r="C316" s="6"/>
      <c r="D316" s="6"/>
      <c r="F316" s="6"/>
      <c r="G316" s="6"/>
      <c r="H316" s="6"/>
    </row>
    <row r="317" spans="1:8" ht="15.75">
      <c r="A317" s="6"/>
      <c r="B317" s="6"/>
      <c r="C317" s="6"/>
      <c r="D317" s="6"/>
      <c r="F317" s="6"/>
      <c r="G317" s="6"/>
      <c r="H317" s="6"/>
    </row>
    <row r="318" spans="1:8" ht="15.75">
      <c r="A318" s="6"/>
      <c r="B318" s="6"/>
      <c r="C318" s="6"/>
      <c r="D318" s="6"/>
      <c r="F318" s="6"/>
      <c r="G318" s="6"/>
      <c r="H318" s="6"/>
    </row>
    <row r="319" spans="1:8" ht="15.75">
      <c r="A319" s="6"/>
      <c r="B319" s="6"/>
      <c r="C319" s="6"/>
      <c r="D319" s="6"/>
      <c r="F319" s="6"/>
      <c r="G319" s="6"/>
      <c r="H319" s="6"/>
    </row>
    <row r="320" spans="1:8" ht="15.75">
      <c r="A320" s="6"/>
      <c r="B320" s="6"/>
      <c r="C320" s="6"/>
      <c r="D320" s="6"/>
      <c r="F320" s="6"/>
      <c r="G320" s="6"/>
      <c r="H320" s="6"/>
    </row>
    <row r="321" spans="1:8" ht="15.75">
      <c r="A321" s="6"/>
      <c r="B321" s="6"/>
      <c r="C321" s="6"/>
      <c r="D321" s="6"/>
      <c r="F321" s="6"/>
      <c r="G321" s="6"/>
      <c r="H321" s="6"/>
    </row>
    <row r="322" spans="1:8" ht="15.75">
      <c r="A322" s="6"/>
      <c r="B322" s="6"/>
      <c r="C322" s="6"/>
      <c r="D322" s="6"/>
      <c r="F322" s="6"/>
      <c r="G322" s="6"/>
      <c r="H322" s="6"/>
    </row>
    <row r="323" spans="1:8" ht="15.75">
      <c r="A323" s="6"/>
      <c r="B323" s="6"/>
      <c r="C323" s="6"/>
      <c r="D323" s="6"/>
      <c r="F323" s="6"/>
      <c r="G323" s="6"/>
      <c r="H323" s="6"/>
    </row>
    <row r="324" spans="1:8" ht="15.75">
      <c r="A324" s="6"/>
      <c r="B324" s="6"/>
      <c r="C324" s="6"/>
      <c r="D324" s="6"/>
      <c r="F324" s="6"/>
      <c r="G324" s="6"/>
      <c r="H324" s="6"/>
    </row>
    <row r="325" spans="1:8" ht="15.75">
      <c r="A325" s="6"/>
      <c r="B325" s="6"/>
      <c r="C325" s="6"/>
      <c r="D325" s="6"/>
      <c r="F325" s="6"/>
      <c r="G325" s="6"/>
      <c r="H325" s="6"/>
    </row>
    <row r="326" spans="1:8" ht="15.75">
      <c r="A326" s="6"/>
      <c r="B326" s="6"/>
      <c r="C326" s="6"/>
      <c r="D326" s="6"/>
      <c r="F326" s="6"/>
      <c r="G326" s="6"/>
      <c r="H326" s="6"/>
    </row>
    <row r="327" spans="1:8" ht="15.75">
      <c r="A327" s="6"/>
      <c r="B327" s="6"/>
      <c r="C327" s="6"/>
      <c r="D327" s="6"/>
      <c r="F327" s="6"/>
      <c r="G327" s="6"/>
      <c r="H327" s="6"/>
    </row>
    <row r="328" spans="1:8" ht="15.75">
      <c r="A328" s="6"/>
      <c r="B328" s="6"/>
      <c r="C328" s="6"/>
      <c r="D328" s="6"/>
      <c r="F328" s="6"/>
      <c r="G328" s="6"/>
      <c r="H328" s="6"/>
    </row>
    <row r="329" spans="1:8" ht="15.75">
      <c r="A329" s="6"/>
      <c r="B329" s="6"/>
      <c r="C329" s="6"/>
      <c r="D329" s="6"/>
      <c r="F329" s="6"/>
      <c r="G329" s="6"/>
      <c r="H329" s="6"/>
    </row>
    <row r="330" spans="1:8" ht="15.75">
      <c r="A330" s="6"/>
      <c r="B330" s="6"/>
      <c r="C330" s="6"/>
      <c r="D330" s="6"/>
      <c r="F330" s="6"/>
      <c r="G330" s="6"/>
      <c r="H330" s="6"/>
    </row>
    <row r="331" spans="1:8" ht="15.75">
      <c r="A331" s="6"/>
      <c r="B331" s="6"/>
      <c r="C331" s="6"/>
      <c r="D331" s="6"/>
      <c r="F331" s="6"/>
      <c r="G331" s="6"/>
      <c r="H331" s="6"/>
    </row>
    <row r="332" spans="1:8" ht="15.75">
      <c r="A332" s="6"/>
      <c r="B332" s="6"/>
      <c r="C332" s="6"/>
      <c r="D332" s="6"/>
      <c r="F332" s="6"/>
      <c r="G332" s="6"/>
      <c r="H332" s="6"/>
    </row>
    <row r="333" spans="1:8" ht="15.75">
      <c r="A333" s="6"/>
      <c r="B333" s="6"/>
      <c r="C333" s="6"/>
      <c r="D333" s="6"/>
      <c r="F333" s="6"/>
      <c r="G333" s="6"/>
      <c r="H333" s="6"/>
    </row>
    <row r="334" spans="1:8" ht="15.75">
      <c r="A334" s="6"/>
      <c r="B334" s="6"/>
      <c r="C334" s="6"/>
      <c r="D334" s="6"/>
      <c r="F334" s="6"/>
      <c r="G334" s="6"/>
      <c r="H334" s="6"/>
    </row>
    <row r="335" spans="1:8" ht="15.75">
      <c r="A335" s="6"/>
      <c r="B335" s="6"/>
      <c r="C335" s="6"/>
      <c r="D335" s="6"/>
      <c r="F335" s="6"/>
      <c r="G335" s="6"/>
      <c r="H335" s="6"/>
    </row>
    <row r="336" spans="1:8" ht="15.75">
      <c r="A336" s="6"/>
      <c r="B336" s="6"/>
      <c r="C336" s="6"/>
      <c r="D336" s="6"/>
      <c r="F336" s="6"/>
      <c r="G336" s="6"/>
      <c r="H336" s="6"/>
    </row>
    <row r="337" spans="1:8" ht="15.75">
      <c r="A337" s="6"/>
      <c r="B337" s="6"/>
      <c r="C337" s="6"/>
      <c r="D337" s="6"/>
      <c r="F337" s="6"/>
      <c r="G337" s="6"/>
      <c r="H337" s="6"/>
    </row>
    <row r="338" spans="1:8" ht="15.75">
      <c r="A338" s="6"/>
      <c r="B338" s="6"/>
      <c r="C338" s="6"/>
      <c r="D338" s="6"/>
      <c r="F338" s="6"/>
      <c r="G338" s="6"/>
      <c r="H338" s="6"/>
    </row>
    <row r="339" spans="1:8" ht="15.75">
      <c r="A339" s="6"/>
      <c r="B339" s="6"/>
      <c r="C339" s="6"/>
      <c r="D339" s="6"/>
      <c r="F339" s="6"/>
      <c r="G339" s="6"/>
      <c r="H339" s="6"/>
    </row>
    <row r="340" spans="1:8" ht="15.75">
      <c r="A340" s="6"/>
      <c r="B340" s="6"/>
      <c r="C340" s="6"/>
      <c r="D340" s="6"/>
      <c r="F340" s="6"/>
      <c r="G340" s="6"/>
      <c r="H340" s="6"/>
    </row>
    <row r="341" spans="1:8" ht="15.75">
      <c r="A341" s="6"/>
      <c r="B341" s="6"/>
      <c r="C341" s="6"/>
      <c r="D341" s="6"/>
      <c r="F341" s="6"/>
      <c r="G341" s="6"/>
      <c r="H341" s="6"/>
    </row>
    <row r="342" spans="1:8" ht="15.75">
      <c r="A342" s="6"/>
      <c r="B342" s="6"/>
      <c r="C342" s="6"/>
      <c r="D342" s="6"/>
      <c r="F342" s="6"/>
      <c r="G342" s="6"/>
      <c r="H342" s="6"/>
    </row>
    <row r="343" spans="1:8" ht="15.75">
      <c r="A343" s="6"/>
      <c r="B343" s="6"/>
      <c r="C343" s="6"/>
      <c r="D343" s="6"/>
      <c r="F343" s="6"/>
      <c r="G343" s="6"/>
      <c r="H343" s="6"/>
    </row>
    <row r="344" spans="1:8" ht="15.75">
      <c r="A344" s="6"/>
      <c r="B344" s="6"/>
      <c r="C344" s="6"/>
      <c r="D344" s="6"/>
      <c r="F344" s="6"/>
      <c r="G344" s="6"/>
      <c r="H344" s="6"/>
    </row>
    <row r="345" spans="1:8" ht="15.75">
      <c r="A345" s="6"/>
      <c r="B345" s="6"/>
      <c r="C345" s="6"/>
      <c r="D345" s="6"/>
      <c r="F345" s="6"/>
      <c r="G345" s="6"/>
      <c r="H345" s="6"/>
    </row>
    <row r="346" spans="1:8" ht="15.75">
      <c r="A346" s="6"/>
      <c r="B346" s="6"/>
      <c r="C346" s="6"/>
      <c r="D346" s="6"/>
      <c r="F346" s="6"/>
      <c r="G346" s="6"/>
      <c r="H346" s="6"/>
    </row>
    <row r="347" spans="1:8" ht="15.75">
      <c r="A347" s="6"/>
      <c r="B347" s="6"/>
      <c r="C347" s="6"/>
      <c r="D347" s="6"/>
      <c r="F347" s="6"/>
      <c r="G347" s="6"/>
      <c r="H347" s="6"/>
    </row>
    <row r="348" spans="1:8" ht="15.75">
      <c r="A348" s="6"/>
      <c r="B348" s="6"/>
      <c r="C348" s="6"/>
      <c r="D348" s="6"/>
      <c r="F348" s="6"/>
      <c r="G348" s="6"/>
      <c r="H348" s="6"/>
    </row>
    <row r="349" spans="1:8" ht="15.75">
      <c r="A349" s="6"/>
      <c r="B349" s="6"/>
      <c r="C349" s="6"/>
      <c r="D349" s="6"/>
      <c r="F349" s="6"/>
      <c r="G349" s="6"/>
      <c r="H349" s="6"/>
    </row>
    <row r="350" spans="1:8" ht="15.75">
      <c r="A350" s="6"/>
      <c r="B350" s="6"/>
      <c r="C350" s="6"/>
      <c r="D350" s="6"/>
      <c r="F350" s="6"/>
      <c r="G350" s="6"/>
      <c r="H350" s="6"/>
    </row>
    <row r="351" spans="1:8" ht="15.75">
      <c r="A351" s="6"/>
      <c r="B351" s="6"/>
      <c r="C351" s="6"/>
      <c r="D351" s="6"/>
      <c r="F351" s="6"/>
      <c r="G351" s="6"/>
      <c r="H351" s="6"/>
    </row>
    <row r="352" spans="1:8" ht="15.75">
      <c r="A352" s="6"/>
      <c r="B352" s="6"/>
      <c r="C352" s="6"/>
      <c r="D352" s="6"/>
      <c r="F352" s="6"/>
      <c r="G352" s="6"/>
      <c r="H352" s="6"/>
    </row>
    <row r="353" spans="1:8" ht="15.75">
      <c r="A353" s="6"/>
      <c r="B353" s="6"/>
      <c r="C353" s="6"/>
      <c r="D353" s="6"/>
      <c r="F353" s="6"/>
      <c r="G353" s="6"/>
      <c r="H353" s="6"/>
    </row>
    <row r="354" spans="1:8" ht="15.75">
      <c r="A354" s="6"/>
      <c r="B354" s="6"/>
      <c r="C354" s="6"/>
      <c r="D354" s="6"/>
      <c r="F354" s="6"/>
      <c r="G354" s="6"/>
      <c r="H354" s="6"/>
    </row>
    <row r="355" spans="1:8" ht="15.75">
      <c r="A355" s="6"/>
      <c r="B355" s="6"/>
      <c r="C355" s="6"/>
      <c r="D355" s="6"/>
      <c r="F355" s="6"/>
      <c r="G355" s="6"/>
      <c r="H355" s="6"/>
    </row>
    <row r="356" spans="1:8" ht="15.75">
      <c r="A356" s="6"/>
      <c r="B356" s="6"/>
      <c r="C356" s="6"/>
      <c r="D356" s="6"/>
      <c r="F356" s="6"/>
      <c r="G356" s="6"/>
      <c r="H356" s="6"/>
    </row>
    <row r="357" spans="1:8" ht="15.75">
      <c r="A357" s="6"/>
      <c r="B357" s="6"/>
      <c r="C357" s="6"/>
      <c r="D357" s="6"/>
      <c r="F357" s="6"/>
      <c r="G357" s="6"/>
      <c r="H357" s="6"/>
    </row>
    <row r="358" spans="1:8" ht="15.75">
      <c r="A358" s="6"/>
      <c r="B358" s="6"/>
      <c r="C358" s="6"/>
      <c r="D358" s="6"/>
      <c r="F358" s="6"/>
      <c r="G358" s="6"/>
      <c r="H358" s="6"/>
    </row>
    <row r="359" spans="1:8" ht="15.75">
      <c r="A359" s="6"/>
      <c r="B359" s="6"/>
      <c r="C359" s="6"/>
      <c r="D359" s="6"/>
      <c r="F359" s="6"/>
      <c r="G359" s="6"/>
      <c r="H359" s="6"/>
    </row>
  </sheetData>
  <mergeCells count="13">
    <mergeCell ref="A2:J2"/>
    <mergeCell ref="B5:D6"/>
    <mergeCell ref="B7:B8"/>
    <mergeCell ref="C7:C8"/>
    <mergeCell ref="D7:D8"/>
    <mergeCell ref="E5:G6"/>
    <mergeCell ref="E7:E8"/>
    <mergeCell ref="F7:F8"/>
    <mergeCell ref="G7:G8"/>
    <mergeCell ref="I5:J6"/>
    <mergeCell ref="I7:I8"/>
    <mergeCell ref="J7:J8"/>
    <mergeCell ref="H5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0"/>
  <sheetViews>
    <sheetView workbookViewId="0" topLeftCell="A10">
      <selection activeCell="A4" sqref="A4:G30"/>
    </sheetView>
  </sheetViews>
  <sheetFormatPr defaultColWidth="10.00390625" defaultRowHeight="15.75"/>
  <cols>
    <col min="1" max="7" width="11.625" style="33" customWidth="1"/>
    <col min="8" max="16384" width="10.00390625" style="33" customWidth="1"/>
  </cols>
  <sheetData>
    <row r="3" ht="13.5" thickBot="1"/>
    <row r="4" spans="1:7" ht="24.75" customHeight="1" thickTop="1">
      <c r="A4" s="208" t="s">
        <v>116</v>
      </c>
      <c r="B4" s="209"/>
      <c r="C4" s="209"/>
      <c r="D4" s="209"/>
      <c r="E4" s="209"/>
      <c r="F4" s="209"/>
      <c r="G4" s="210"/>
    </row>
    <row r="5" spans="1:7" ht="15.75">
      <c r="A5" s="71"/>
      <c r="B5" s="72"/>
      <c r="C5" s="70"/>
      <c r="D5" s="70"/>
      <c r="E5" s="70"/>
      <c r="F5" s="70"/>
      <c r="G5" s="73"/>
    </row>
    <row r="6" spans="1:7" ht="15">
      <c r="A6" s="71"/>
      <c r="B6" s="79" t="s">
        <v>9</v>
      </c>
      <c r="C6" s="79" t="s">
        <v>10</v>
      </c>
      <c r="D6" s="79" t="s">
        <v>11</v>
      </c>
      <c r="E6" s="79" t="s">
        <v>12</v>
      </c>
      <c r="F6" s="79" t="s">
        <v>13</v>
      </c>
      <c r="G6" s="80" t="s">
        <v>14</v>
      </c>
    </row>
    <row r="7" spans="1:7" ht="15">
      <c r="A7" s="71"/>
      <c r="B7" s="278" t="s">
        <v>110</v>
      </c>
      <c r="C7" s="278"/>
      <c r="D7" s="278"/>
      <c r="E7" s="279" t="s">
        <v>88</v>
      </c>
      <c r="F7" s="279" t="s">
        <v>111</v>
      </c>
      <c r="G7" s="211" t="s">
        <v>112</v>
      </c>
    </row>
    <row r="8" spans="1:7" ht="15">
      <c r="A8" s="71"/>
      <c r="B8" s="279" t="s">
        <v>113</v>
      </c>
      <c r="C8" s="279" t="s">
        <v>114</v>
      </c>
      <c r="D8" s="279" t="s">
        <v>115</v>
      </c>
      <c r="E8" s="280"/>
      <c r="F8" s="280"/>
      <c r="G8" s="211"/>
    </row>
    <row r="9" spans="1:7" ht="15">
      <c r="A9" s="71"/>
      <c r="B9" s="280"/>
      <c r="C9" s="280"/>
      <c r="D9" s="280"/>
      <c r="E9" s="280"/>
      <c r="F9" s="280"/>
      <c r="G9" s="211"/>
    </row>
    <row r="10" spans="1:7" ht="15">
      <c r="A10" s="71"/>
      <c r="B10" s="280"/>
      <c r="C10" s="280"/>
      <c r="D10" s="280"/>
      <c r="E10" s="280"/>
      <c r="F10" s="280"/>
      <c r="G10" s="211"/>
    </row>
    <row r="11" spans="1:7" ht="15">
      <c r="A11" s="74"/>
      <c r="B11" s="281"/>
      <c r="C11" s="281"/>
      <c r="D11" s="281"/>
      <c r="E11" s="281"/>
      <c r="F11" s="281"/>
      <c r="G11" s="212"/>
    </row>
    <row r="12" spans="1:7" ht="15">
      <c r="A12" s="71"/>
      <c r="B12" s="282"/>
      <c r="C12" s="282"/>
      <c r="D12" s="282"/>
      <c r="E12" s="282"/>
      <c r="F12" s="282"/>
      <c r="G12" s="73"/>
    </row>
    <row r="13" spans="1:7" ht="15">
      <c r="A13" s="75">
        <v>1906</v>
      </c>
      <c r="B13" s="283">
        <v>63.033238083551005</v>
      </c>
      <c r="C13" s="283">
        <f>TableC6!$B$96</f>
        <v>60.8234</v>
      </c>
      <c r="D13" s="283">
        <f>B13-C13</f>
        <v>2.2098380835510056</v>
      </c>
      <c r="E13" s="283"/>
      <c r="F13" s="283"/>
      <c r="G13" s="73"/>
    </row>
    <row r="14" spans="1:7" ht="15">
      <c r="A14" s="75">
        <v>1908</v>
      </c>
      <c r="B14" s="283">
        <v>62.75579287665777</v>
      </c>
      <c r="C14" s="283">
        <f>TableC6!$B$98</f>
        <v>60.71653</v>
      </c>
      <c r="D14" s="283">
        <f aca="true" t="shared" si="0" ref="D14:D30">B14-C14</f>
        <v>2.039262876657773</v>
      </c>
      <c r="E14" s="283"/>
      <c r="F14" s="283"/>
      <c r="G14" s="73"/>
    </row>
    <row r="15" spans="1:7" ht="15">
      <c r="A15" s="75">
        <v>1928</v>
      </c>
      <c r="B15" s="283">
        <v>64.7</v>
      </c>
      <c r="C15" s="283">
        <f>TableC6!$B$118</f>
        <v>62.58802</v>
      </c>
      <c r="D15" s="283">
        <f t="shared" si="0"/>
        <v>2.1119800000000026</v>
      </c>
      <c r="E15" s="283"/>
      <c r="F15" s="283"/>
      <c r="G15" s="73"/>
    </row>
    <row r="16" spans="1:7" ht="15">
      <c r="A16" s="75">
        <v>1934</v>
      </c>
      <c r="B16" s="283">
        <v>65.4</v>
      </c>
      <c r="C16" s="283">
        <f>TableC6!$B$124</f>
        <v>63.10125</v>
      </c>
      <c r="D16" s="283">
        <f t="shared" si="0"/>
        <v>2.2987500000000054</v>
      </c>
      <c r="E16" s="283"/>
      <c r="F16" s="283"/>
      <c r="G16" s="73"/>
    </row>
    <row r="17" spans="1:7" ht="15">
      <c r="A17" s="75">
        <v>1943</v>
      </c>
      <c r="B17" s="283">
        <v>64.71820790090051</v>
      </c>
      <c r="C17" s="283">
        <f>TableC6!$B$133</f>
        <v>60.69934</v>
      </c>
      <c r="D17" s="283">
        <f t="shared" si="0"/>
        <v>4.01886790090051</v>
      </c>
      <c r="E17" s="283"/>
      <c r="F17" s="283"/>
      <c r="G17" s="73"/>
    </row>
    <row r="18" spans="1:7" ht="15">
      <c r="A18" s="75">
        <v>1947</v>
      </c>
      <c r="B18" s="283">
        <v>66.8984145004559</v>
      </c>
      <c r="C18" s="283">
        <f>TableC6!$B$137</f>
        <v>66.65322</v>
      </c>
      <c r="D18" s="283">
        <f t="shared" si="0"/>
        <v>0.24519450045589508</v>
      </c>
      <c r="E18" s="283"/>
      <c r="F18" s="283"/>
      <c r="G18" s="73"/>
    </row>
    <row r="19" spans="1:7" ht="15">
      <c r="A19" s="274">
        <v>1956</v>
      </c>
      <c r="B19" s="284">
        <v>69.6828520218174</v>
      </c>
      <c r="C19" s="284">
        <f>TableC6!$B$146</f>
        <v>69.25851</v>
      </c>
      <c r="D19" s="284">
        <f t="shared" si="0"/>
        <v>0.4243420218173952</v>
      </c>
      <c r="E19" s="284"/>
      <c r="F19" s="284"/>
      <c r="G19" s="275"/>
    </row>
    <row r="20" spans="1:7" ht="15">
      <c r="A20" s="75">
        <v>1958</v>
      </c>
      <c r="B20" s="283">
        <v>69.8215416478206</v>
      </c>
      <c r="C20" s="283">
        <f>TableC6!$B$148</f>
        <v>69.5443</v>
      </c>
      <c r="D20" s="283">
        <f t="shared" si="0"/>
        <v>0.27724164782058835</v>
      </c>
      <c r="E20" s="283"/>
      <c r="F20" s="283"/>
      <c r="G20" s="73"/>
    </row>
    <row r="21" spans="1:7" ht="15">
      <c r="A21" s="75">
        <v>1959</v>
      </c>
      <c r="B21" s="283">
        <v>69.93575810296328</v>
      </c>
      <c r="C21" s="283">
        <f>TableC6!$B$149</f>
        <v>69.62393</v>
      </c>
      <c r="D21" s="283">
        <f t="shared" si="0"/>
        <v>0.31182810296327546</v>
      </c>
      <c r="E21" s="283"/>
      <c r="F21" s="283"/>
      <c r="G21" s="73"/>
    </row>
    <row r="22" spans="1:7" ht="15">
      <c r="A22" s="75">
        <v>1960</v>
      </c>
      <c r="B22" s="283">
        <v>70.38109984042494</v>
      </c>
      <c r="C22" s="283">
        <f>TableC6!$B$150</f>
        <v>69.94267</v>
      </c>
      <c r="D22" s="283">
        <f t="shared" si="0"/>
        <v>0.4384298404249307</v>
      </c>
      <c r="E22" s="283"/>
      <c r="F22" s="283"/>
      <c r="G22" s="73"/>
    </row>
    <row r="23" spans="1:7" ht="15">
      <c r="A23" s="75">
        <v>1962</v>
      </c>
      <c r="B23" s="283">
        <v>70.88257112266749</v>
      </c>
      <c r="C23" s="283">
        <f>TableC6!$B$152</f>
        <v>70.25719</v>
      </c>
      <c r="D23" s="283">
        <f t="shared" si="0"/>
        <v>0.6253811226674912</v>
      </c>
      <c r="E23" s="283">
        <v>64.77114564366067</v>
      </c>
      <c r="F23" s="283">
        <f>B23-E23</f>
        <v>6.111425479006812</v>
      </c>
      <c r="G23" s="76">
        <f>C23-E23</f>
        <v>5.48604435633932</v>
      </c>
    </row>
    <row r="24" spans="1:7" ht="15">
      <c r="A24" s="75">
        <v>1964</v>
      </c>
      <c r="B24" s="283">
        <v>71.09844687154401</v>
      </c>
      <c r="C24" s="283">
        <f>TableC6!$B$154</f>
        <v>70.05098</v>
      </c>
      <c r="D24" s="283">
        <f t="shared" si="0"/>
        <v>1.0474668715440174</v>
      </c>
      <c r="E24" s="283">
        <v>65.26668695255276</v>
      </c>
      <c r="F24" s="283">
        <f aca="true" t="shared" si="1" ref="F24:F30">B24-E24</f>
        <v>5.831759918991253</v>
      </c>
      <c r="G24" s="76">
        <f aca="true" t="shared" si="2" ref="G24:G30">C24-E24</f>
        <v>4.784293047447235</v>
      </c>
    </row>
    <row r="25" spans="1:7" ht="15">
      <c r="A25" s="75">
        <v>1977</v>
      </c>
      <c r="B25" s="283">
        <v>72.5</v>
      </c>
      <c r="C25" s="283">
        <f>TableC6!$B$167</f>
        <v>71.58952</v>
      </c>
      <c r="D25" s="283">
        <f t="shared" si="0"/>
        <v>0.9104800000000068</v>
      </c>
      <c r="E25" s="283">
        <v>66.5</v>
      </c>
      <c r="F25" s="283">
        <f t="shared" si="1"/>
        <v>6</v>
      </c>
      <c r="G25" s="76">
        <f t="shared" si="2"/>
        <v>5.089519999999993</v>
      </c>
    </row>
    <row r="26" spans="1:7" ht="15">
      <c r="A26" s="75">
        <v>1984</v>
      </c>
      <c r="B26" s="283">
        <v>73.72993</v>
      </c>
      <c r="C26" s="283">
        <f>TableC6!$B$174</f>
        <v>72.8186</v>
      </c>
      <c r="D26" s="283">
        <f t="shared" si="0"/>
        <v>0.9113299999999924</v>
      </c>
      <c r="E26" s="283">
        <v>66.8</v>
      </c>
      <c r="F26" s="283">
        <f t="shared" si="1"/>
        <v>6.929929999999999</v>
      </c>
      <c r="G26" s="76">
        <f t="shared" si="2"/>
        <v>6.018600000000006</v>
      </c>
    </row>
    <row r="27" spans="1:7" ht="15">
      <c r="A27" s="75">
        <v>1987</v>
      </c>
      <c r="B27" s="283">
        <v>74.39307</v>
      </c>
      <c r="C27" s="283">
        <f>TableC6!$B$177</f>
        <v>73.27215</v>
      </c>
      <c r="D27" s="283">
        <f t="shared" si="0"/>
        <v>1.1209199999999981</v>
      </c>
      <c r="E27" s="283">
        <v>66.2</v>
      </c>
      <c r="F27" s="283">
        <f t="shared" si="1"/>
        <v>8.193069999999992</v>
      </c>
      <c r="G27" s="76">
        <f t="shared" si="2"/>
        <v>7.0721499999999935</v>
      </c>
    </row>
    <row r="28" spans="1:7" ht="15">
      <c r="A28" s="276">
        <v>1994</v>
      </c>
      <c r="B28" s="285">
        <v>76.15768</v>
      </c>
      <c r="C28" s="285">
        <f>TableC6!$B$184</f>
        <v>74.06214</v>
      </c>
      <c r="D28" s="285">
        <f t="shared" si="0"/>
        <v>2.0955399999999997</v>
      </c>
      <c r="E28" s="285">
        <v>67</v>
      </c>
      <c r="F28" s="285">
        <f t="shared" si="1"/>
        <v>9.15768</v>
      </c>
      <c r="G28" s="277">
        <f t="shared" si="2"/>
        <v>7.062139999999999</v>
      </c>
    </row>
    <row r="29" spans="1:7" ht="15">
      <c r="A29" s="75">
        <v>2000</v>
      </c>
      <c r="B29" s="283">
        <v>77</v>
      </c>
      <c r="C29" s="283">
        <f>TableC6!$B$190</f>
        <v>75.48712</v>
      </c>
      <c r="D29" s="283">
        <f t="shared" si="0"/>
        <v>1.5128799999999956</v>
      </c>
      <c r="E29" s="283">
        <v>68.5</v>
      </c>
      <c r="F29" s="283">
        <f t="shared" si="1"/>
        <v>8.5</v>
      </c>
      <c r="G29" s="76">
        <f t="shared" si="2"/>
        <v>6.987120000000004</v>
      </c>
    </row>
    <row r="30" spans="1:7" ht="15.75" thickBot="1">
      <c r="A30" s="77">
        <v>2006</v>
      </c>
      <c r="B30" s="286">
        <v>77.8</v>
      </c>
      <c r="C30" s="286">
        <f>TableC6!$B$196</f>
        <v>76.01352</v>
      </c>
      <c r="D30" s="286">
        <f t="shared" si="0"/>
        <v>1.7864799999999974</v>
      </c>
      <c r="E30" s="286">
        <v>70</v>
      </c>
      <c r="F30" s="286">
        <f t="shared" si="1"/>
        <v>7.799999999999997</v>
      </c>
      <c r="G30" s="78">
        <f t="shared" si="2"/>
        <v>6.01352</v>
      </c>
    </row>
    <row r="31" ht="13.5" thickTop="1"/>
  </sheetData>
  <mergeCells count="8">
    <mergeCell ref="A4:G4"/>
    <mergeCell ref="E7:E11"/>
    <mergeCell ref="F7:F11"/>
    <mergeCell ref="G7:G11"/>
    <mergeCell ref="B7:D7"/>
    <mergeCell ref="B8:B11"/>
    <mergeCell ref="C8:C11"/>
    <mergeCell ref="D8:D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workbookViewId="0" topLeftCell="A1">
      <pane ySplit="12" topLeftCell="BM289" activePane="bottomLeft" state="frozen"/>
      <selection pane="topLeft" activeCell="A1" sqref="A1"/>
      <selection pane="bottomLeft" activeCell="A4" sqref="A4:H293"/>
    </sheetView>
  </sheetViews>
  <sheetFormatPr defaultColWidth="10.25390625" defaultRowHeight="15.75"/>
  <cols>
    <col min="1" max="4" width="10.625" style="2" customWidth="1"/>
    <col min="5" max="5" width="2.625" style="2" customWidth="1"/>
    <col min="6" max="8" width="12.625" style="2" customWidth="1"/>
    <col min="9" max="16384" width="10.25390625" style="2" customWidth="1"/>
  </cols>
  <sheetData>
    <row r="1" spans="1:3" s="1" customFormat="1" ht="15.75">
      <c r="A1" s="3"/>
      <c r="B1" s="3"/>
      <c r="C1" s="3"/>
    </row>
    <row r="2" spans="1:3" s="1" customFormat="1" ht="15.75">
      <c r="A2" s="3"/>
      <c r="B2" s="3"/>
      <c r="C2" s="3"/>
    </row>
    <row r="3" spans="2:3" ht="16.5" thickBot="1">
      <c r="B3" s="4"/>
      <c r="C3" s="4"/>
    </row>
    <row r="4" spans="1:8" ht="24.75" customHeight="1" thickTop="1">
      <c r="A4" s="180" t="s">
        <v>109</v>
      </c>
      <c r="B4" s="181"/>
      <c r="C4" s="181"/>
      <c r="D4" s="181"/>
      <c r="E4" s="181"/>
      <c r="F4" s="181"/>
      <c r="G4" s="181"/>
      <c r="H4" s="182"/>
    </row>
    <row r="5" spans="1:8" ht="15.75">
      <c r="A5" s="34"/>
      <c r="B5" s="35"/>
      <c r="C5" s="36"/>
      <c r="D5" s="51"/>
      <c r="E5" s="51"/>
      <c r="F5" s="51"/>
      <c r="G5" s="51"/>
      <c r="H5" s="52"/>
    </row>
    <row r="6" spans="1:8" ht="15.75">
      <c r="A6" s="38"/>
      <c r="B6" s="63" t="s">
        <v>9</v>
      </c>
      <c r="C6" s="63" t="s">
        <v>10</v>
      </c>
      <c r="D6" s="63" t="s">
        <v>11</v>
      </c>
      <c r="E6" s="63"/>
      <c r="F6" s="63" t="s">
        <v>12</v>
      </c>
      <c r="G6" s="63" t="s">
        <v>13</v>
      </c>
      <c r="H6" s="64" t="s">
        <v>14</v>
      </c>
    </row>
    <row r="7" spans="1:8" ht="15.75" customHeight="1">
      <c r="A7" s="38"/>
      <c r="B7" s="259" t="s">
        <v>88</v>
      </c>
      <c r="C7" s="259" t="s">
        <v>89</v>
      </c>
      <c r="D7" s="259" t="s">
        <v>90</v>
      </c>
      <c r="E7" s="287"/>
      <c r="F7" s="259" t="s">
        <v>91</v>
      </c>
      <c r="G7" s="259" t="s">
        <v>92</v>
      </c>
      <c r="H7" s="260" t="s">
        <v>93</v>
      </c>
    </row>
    <row r="8" spans="1:8" ht="15.75">
      <c r="A8" s="38"/>
      <c r="B8" s="238"/>
      <c r="C8" s="238"/>
      <c r="D8" s="238"/>
      <c r="E8" s="288"/>
      <c r="F8" s="238"/>
      <c r="G8" s="238"/>
      <c r="H8" s="239"/>
    </row>
    <row r="9" spans="1:8" ht="15.75" customHeight="1">
      <c r="A9" s="38"/>
      <c r="B9" s="156"/>
      <c r="C9" s="156"/>
      <c r="D9" s="156"/>
      <c r="E9" s="155"/>
      <c r="F9" s="156"/>
      <c r="G9" s="156"/>
      <c r="H9" s="289"/>
    </row>
    <row r="10" spans="1:8" s="1" customFormat="1" ht="15.75">
      <c r="A10" s="38"/>
      <c r="B10" s="156"/>
      <c r="C10" s="156"/>
      <c r="D10" s="156"/>
      <c r="E10" s="155"/>
      <c r="F10" s="156"/>
      <c r="G10" s="156"/>
      <c r="H10" s="289"/>
    </row>
    <row r="11" spans="1:8" s="1" customFormat="1" ht="15.75">
      <c r="A11" s="38"/>
      <c r="B11" s="156"/>
      <c r="C11" s="156"/>
      <c r="D11" s="156"/>
      <c r="E11" s="155"/>
      <c r="F11" s="238" t="s">
        <v>94</v>
      </c>
      <c r="G11" s="238"/>
      <c r="H11" s="239"/>
    </row>
    <row r="12" spans="1:8" s="1" customFormat="1" ht="15.75">
      <c r="A12" s="38"/>
      <c r="B12" s="156"/>
      <c r="C12" s="156"/>
      <c r="D12" s="156"/>
      <c r="E12" s="109"/>
      <c r="F12" s="238"/>
      <c r="G12" s="238"/>
      <c r="H12" s="239"/>
    </row>
    <row r="13" spans="1:8" s="1" customFormat="1" ht="15.75">
      <c r="A13" s="101">
        <f aca="true" t="shared" si="0" ref="A13:A76">A14-1</f>
        <v>1820</v>
      </c>
      <c r="B13" s="248">
        <v>49.80191</v>
      </c>
      <c r="C13" s="292">
        <v>18.65811</v>
      </c>
      <c r="D13" s="248">
        <f aca="true" t="shared" si="1" ref="D13:D76">B13-C13</f>
        <v>31.1438</v>
      </c>
      <c r="E13" s="248"/>
      <c r="F13" s="292">
        <f>(TableC6!B10+('[2]TableB1'!$L$10-1)*TableC8!B13)/'[2]TableB1'!$L$10</f>
        <v>54.973680933310064</v>
      </c>
      <c r="G13" s="292">
        <f>(TableC6!H10+('[2]TableB1'!$L$10-1)*TableC8!C13)/'[2]TableB1'!$L$10</f>
        <v>27.206280453014575</v>
      </c>
      <c r="H13" s="293">
        <f aca="true" t="shared" si="2" ref="H13:H18">F13-G13</f>
        <v>27.76740048029549</v>
      </c>
    </row>
    <row r="14" spans="1:8" s="1" customFormat="1" ht="15.75">
      <c r="A14" s="43">
        <f t="shared" si="0"/>
        <v>1821</v>
      </c>
      <c r="B14" s="252">
        <v>49.78465</v>
      </c>
      <c r="C14" s="254">
        <v>18.64084</v>
      </c>
      <c r="D14" s="252">
        <f t="shared" si="1"/>
        <v>31.14381</v>
      </c>
      <c r="E14" s="252"/>
      <c r="F14" s="254">
        <f>(TableC6!B11+('[2]TableB1'!$L$10-1)*TableC8!B14)/'[2]TableB1'!$L$10</f>
        <v>54.95642093331006</v>
      </c>
      <c r="G14" s="254">
        <f>(TableC6!H11+('[2]TableB1'!$L$10-1)*TableC8!C14)/'[2]TableB1'!$L$10</f>
        <v>27.193708637495273</v>
      </c>
      <c r="H14" s="290">
        <f t="shared" si="2"/>
        <v>27.76271229581479</v>
      </c>
    </row>
    <row r="15" spans="1:8" s="1" customFormat="1" ht="15.75">
      <c r="A15" s="43">
        <f t="shared" si="0"/>
        <v>1822</v>
      </c>
      <c r="B15" s="252">
        <v>49.76793</v>
      </c>
      <c r="C15" s="254">
        <v>18.62412</v>
      </c>
      <c r="D15" s="252">
        <f t="shared" si="1"/>
        <v>31.14381</v>
      </c>
      <c r="E15" s="252"/>
      <c r="F15" s="254">
        <f>(TableC6!B12+('[2]TableB1'!$L$10-1)*TableC8!B15)/'[2]TableB1'!$L$10</f>
        <v>54.93970093331007</v>
      </c>
      <c r="G15" s="254">
        <f>(TableC6!H12+('[2]TableB1'!$L$10-1)*TableC8!C15)/'[2]TableB1'!$L$10</f>
        <v>27.18156048300032</v>
      </c>
      <c r="H15" s="290">
        <f t="shared" si="2"/>
        <v>27.75814045030975</v>
      </c>
    </row>
    <row r="16" spans="1:8" s="1" customFormat="1" ht="15.75">
      <c r="A16" s="43">
        <f t="shared" si="0"/>
        <v>1823</v>
      </c>
      <c r="B16" s="252">
        <v>49.75539</v>
      </c>
      <c r="C16" s="254">
        <v>18.61159</v>
      </c>
      <c r="D16" s="252">
        <f t="shared" si="1"/>
        <v>31.1438</v>
      </c>
      <c r="E16" s="252"/>
      <c r="F16" s="254">
        <f>(TableC6!B13+('[2]TableB1'!$L$10-1)*TableC8!B16)/'[2]TableB1'!$L$10</f>
        <v>54.92716093331006</v>
      </c>
      <c r="G16" s="254">
        <f>(TableC6!H13+('[2]TableB1'!$L$10-1)*TableC8!C16)/'[2]TableB1'!$L$10</f>
        <v>27.173434615362243</v>
      </c>
      <c r="H16" s="290">
        <f t="shared" si="2"/>
        <v>27.75372631794782</v>
      </c>
    </row>
    <row r="17" spans="1:8" s="1" customFormat="1" ht="15.75">
      <c r="A17" s="43">
        <f t="shared" si="0"/>
        <v>1824</v>
      </c>
      <c r="B17" s="252">
        <v>49.74546</v>
      </c>
      <c r="C17" s="254">
        <v>18.60165</v>
      </c>
      <c r="D17" s="252">
        <f t="shared" si="1"/>
        <v>31.143810000000002</v>
      </c>
      <c r="E17" s="252"/>
      <c r="F17" s="254">
        <f>(TableC6!B14+('[2]TableB1'!$L$10-1)*TableC8!B17)/'[2]TableB1'!$L$10</f>
        <v>54.91723093331006</v>
      </c>
      <c r="G17" s="254">
        <f>(TableC6!H14+('[2]TableB1'!$L$10-1)*TableC8!C17)/'[2]TableB1'!$L$10</f>
        <v>27.167675622749613</v>
      </c>
      <c r="H17" s="290">
        <f t="shared" si="2"/>
        <v>27.749555310560446</v>
      </c>
    </row>
    <row r="18" spans="1:8" s="1" customFormat="1" ht="15.75">
      <c r="A18" s="43">
        <f t="shared" si="0"/>
        <v>1825</v>
      </c>
      <c r="B18" s="252">
        <v>49.73747</v>
      </c>
      <c r="C18" s="254">
        <v>18.59366</v>
      </c>
      <c r="D18" s="252">
        <f t="shared" si="1"/>
        <v>31.143810000000002</v>
      </c>
      <c r="E18" s="252"/>
      <c r="F18" s="254">
        <f>(TableC6!B15+('[2]TableB1'!$L$10-1)*TableC8!B18)/'[2]TableB1'!$L$10</f>
        <v>54.909240933310066</v>
      </c>
      <c r="G18" s="254">
        <f>(TableC6!H15+('[2]TableB1'!$L$10-1)*TableC8!C18)/'[2]TableB1'!$L$10</f>
        <v>27.1636575428264</v>
      </c>
      <c r="H18" s="290">
        <f t="shared" si="2"/>
        <v>27.745583390483667</v>
      </c>
    </row>
    <row r="19" spans="1:8" s="1" customFormat="1" ht="15.75">
      <c r="A19" s="43">
        <f t="shared" si="0"/>
        <v>1826</v>
      </c>
      <c r="B19" s="252">
        <v>49.73244</v>
      </c>
      <c r="C19" s="254">
        <v>18.58864</v>
      </c>
      <c r="D19" s="252">
        <f t="shared" si="1"/>
        <v>31.143799999999995</v>
      </c>
      <c r="E19" s="252"/>
      <c r="F19" s="254">
        <f>(TableC6!B16+('[2]TableB1'!$L$10-1)*TableC8!B19)/'[2]TableB1'!$L$10</f>
        <v>54.904210933310054</v>
      </c>
      <c r="G19" s="254">
        <f>(TableC6!H16+('[2]TableB1'!$L$10-1)*TableC8!C19)/'[2]TableB1'!$L$10</f>
        <v>27.162364173196057</v>
      </c>
      <c r="H19" s="290">
        <f aca="true" t="shared" si="3" ref="H19:H76">F19-G19</f>
        <v>27.741846760113997</v>
      </c>
    </row>
    <row r="20" spans="1:8" s="1" customFormat="1" ht="15.75">
      <c r="A20" s="43">
        <f t="shared" si="0"/>
        <v>1827</v>
      </c>
      <c r="B20" s="252">
        <v>49.73056</v>
      </c>
      <c r="C20" s="254">
        <v>18.58676</v>
      </c>
      <c r="D20" s="252">
        <f t="shared" si="1"/>
        <v>31.143799999999995</v>
      </c>
      <c r="E20" s="252"/>
      <c r="F20" s="254">
        <f>(TableC6!B17+('[2]TableB1'!$L11-1)*TableC8!B20)/'[2]TableB1'!$L11</f>
        <v>54.9252756806433</v>
      </c>
      <c r="G20" s="254">
        <f>(TableC6!H17+('[2]TableB1'!$L11-1)*TableC8!C20)/'[2]TableB1'!$L11</f>
        <v>27.202049020103388</v>
      </c>
      <c r="H20" s="290">
        <f t="shared" si="3"/>
        <v>27.723226660539915</v>
      </c>
    </row>
    <row r="21" spans="1:8" s="1" customFormat="1" ht="15.75">
      <c r="A21" s="43">
        <f t="shared" si="0"/>
        <v>1828</v>
      </c>
      <c r="B21" s="252">
        <v>49.73094</v>
      </c>
      <c r="C21" s="254">
        <v>18.58713</v>
      </c>
      <c r="D21" s="252">
        <f t="shared" si="1"/>
        <v>31.14381</v>
      </c>
      <c r="E21" s="252"/>
      <c r="F21" s="254">
        <f>(TableC6!B18+('[2]TableB1'!$L12-1)*TableC8!B21)/'[2]TableB1'!$L12</f>
        <v>54.90087464052287</v>
      </c>
      <c r="G21" s="254">
        <f>(TableC6!H18+('[2]TableB1'!$L12-1)*TableC8!C21)/'[2]TableB1'!$L12</f>
        <v>27.164641679738565</v>
      </c>
      <c r="H21" s="290">
        <f t="shared" si="3"/>
        <v>27.736232960784307</v>
      </c>
    </row>
    <row r="22" spans="1:8" s="1" customFormat="1" ht="15.75">
      <c r="A22" s="43">
        <f t="shared" si="0"/>
        <v>1829</v>
      </c>
      <c r="B22" s="252">
        <v>49.73365</v>
      </c>
      <c r="C22" s="254">
        <v>18.58985</v>
      </c>
      <c r="D22" s="252">
        <f t="shared" si="1"/>
        <v>31.1438</v>
      </c>
      <c r="E22" s="252"/>
      <c r="F22" s="254">
        <f>(TableC6!B19+('[2]TableB1'!$L13-1)*TableC8!B22)/'[2]TableB1'!$L13</f>
        <v>54.92692382761765</v>
      </c>
      <c r="G22" s="254">
        <f>(TableC6!H19+('[2]TableB1'!$L13-1)*TableC8!C22)/'[2]TableB1'!$L13</f>
        <v>27.209192600464256</v>
      </c>
      <c r="H22" s="290">
        <f t="shared" si="3"/>
        <v>27.717731227153394</v>
      </c>
    </row>
    <row r="23" spans="1:8" s="1" customFormat="1" ht="15.75">
      <c r="A23" s="133">
        <f t="shared" si="0"/>
        <v>1830</v>
      </c>
      <c r="B23" s="264">
        <v>49.73693</v>
      </c>
      <c r="C23" s="271">
        <v>18.59313</v>
      </c>
      <c r="D23" s="264">
        <f t="shared" si="1"/>
        <v>31.143800000000002</v>
      </c>
      <c r="E23" s="264"/>
      <c r="F23" s="271">
        <f>(TableC6!B20+('[2]TableB1'!$L14-1)*TableC8!B23)/'[2]TableB1'!$L14</f>
        <v>54.9712189690526</v>
      </c>
      <c r="G23" s="271">
        <f>(TableC6!H20+('[2]TableB1'!$L14-1)*TableC8!C23)/'[2]TableB1'!$L14</f>
        <v>27.283456216848844</v>
      </c>
      <c r="H23" s="294">
        <f t="shared" si="3"/>
        <v>27.687762752203756</v>
      </c>
    </row>
    <row r="24" spans="1:8" s="1" customFormat="1" ht="15.75">
      <c r="A24" s="43">
        <f t="shared" si="0"/>
        <v>1831</v>
      </c>
      <c r="B24" s="252">
        <v>49.74212</v>
      </c>
      <c r="C24" s="254">
        <v>18.59832</v>
      </c>
      <c r="D24" s="252">
        <f t="shared" si="1"/>
        <v>31.1438</v>
      </c>
      <c r="E24" s="252"/>
      <c r="F24" s="254">
        <f>(TableC6!B21+('[2]TableB1'!$L15-1)*TableC8!B24)/'[2]TableB1'!$L15</f>
        <v>54.767623907856844</v>
      </c>
      <c r="G24" s="254">
        <f>(TableC6!H21+('[2]TableB1'!$L15-1)*TableC8!C24)/'[2]TableB1'!$L15</f>
        <v>26.944630224775228</v>
      </c>
      <c r="H24" s="290">
        <f t="shared" si="3"/>
        <v>27.822993683081616</v>
      </c>
    </row>
    <row r="25" spans="1:8" s="1" customFormat="1" ht="15.75">
      <c r="A25" s="43">
        <f t="shared" si="0"/>
        <v>1832</v>
      </c>
      <c r="B25" s="252">
        <v>49.74717</v>
      </c>
      <c r="C25" s="254">
        <v>18.60336</v>
      </c>
      <c r="D25" s="252">
        <f t="shared" si="1"/>
        <v>31.14381</v>
      </c>
      <c r="E25" s="252"/>
      <c r="F25" s="254">
        <f>(TableC6!B22+('[2]TableB1'!$L16-1)*TableC8!B25)/'[2]TableB1'!$L16</f>
        <v>55.056634583283014</v>
      </c>
      <c r="G25" s="254">
        <f>(TableC6!H22+('[2]TableB1'!$L16-1)*TableC8!C25)/'[2]TableB1'!$L16</f>
        <v>27.42380436783635</v>
      </c>
      <c r="H25" s="290">
        <f t="shared" si="3"/>
        <v>27.632830215446663</v>
      </c>
    </row>
    <row r="26" spans="1:8" s="1" customFormat="1" ht="15.75">
      <c r="A26" s="43">
        <f t="shared" si="0"/>
        <v>1833</v>
      </c>
      <c r="B26" s="252">
        <v>49.75138</v>
      </c>
      <c r="C26" s="254">
        <v>18.60757</v>
      </c>
      <c r="D26" s="252">
        <f t="shared" si="1"/>
        <v>31.14381</v>
      </c>
      <c r="E26" s="252"/>
      <c r="F26" s="254">
        <f>(TableC6!B23+('[2]TableB1'!$L17-1)*TableC8!B26)/'[2]TableB1'!$L17</f>
        <v>54.90663743676758</v>
      </c>
      <c r="G26" s="254">
        <f>(TableC6!H23+('[2]TableB1'!$L17-1)*TableC8!C26)/'[2]TableB1'!$L17</f>
        <v>27.17413419274617</v>
      </c>
      <c r="H26" s="290">
        <f t="shared" si="3"/>
        <v>27.732503244021412</v>
      </c>
    </row>
    <row r="27" spans="1:8" s="1" customFormat="1" ht="15.75">
      <c r="A27" s="43">
        <f t="shared" si="0"/>
        <v>1834</v>
      </c>
      <c r="B27" s="252">
        <v>49.75646</v>
      </c>
      <c r="C27" s="254">
        <v>18.61265</v>
      </c>
      <c r="D27" s="252">
        <f t="shared" si="1"/>
        <v>31.14381</v>
      </c>
      <c r="E27" s="252"/>
      <c r="F27" s="254">
        <f>(TableC6!B24+('[2]TableB1'!$L18-1)*TableC8!B27)/'[2]TableB1'!$L18</f>
        <v>54.88984271474299</v>
      </c>
      <c r="G27" s="254">
        <f>(TableC6!H24+('[2]TableB1'!$L18-1)*TableC8!C27)/'[2]TableB1'!$L18</f>
        <v>27.14500527837888</v>
      </c>
      <c r="H27" s="290">
        <f t="shared" si="3"/>
        <v>27.74483743636411</v>
      </c>
    </row>
    <row r="28" spans="1:8" s="1" customFormat="1" ht="15.75">
      <c r="A28" s="43">
        <f t="shared" si="0"/>
        <v>1835</v>
      </c>
      <c r="B28" s="252">
        <v>49.76264</v>
      </c>
      <c r="C28" s="254">
        <v>18.61884</v>
      </c>
      <c r="D28" s="252">
        <f t="shared" si="1"/>
        <v>31.1438</v>
      </c>
      <c r="E28" s="252"/>
      <c r="F28" s="254">
        <f>(TableC6!B25+('[2]TableB1'!$L19-1)*TableC8!B28)/'[2]TableB1'!$L19</f>
        <v>54.9296430272452</v>
      </c>
      <c r="G28" s="254">
        <f>(TableC6!H25+('[2]TableB1'!$L19-1)*TableC8!C28)/'[2]TableB1'!$L19</f>
        <v>27.209053394550956</v>
      </c>
      <c r="H28" s="290">
        <f t="shared" si="3"/>
        <v>27.720589632694242</v>
      </c>
    </row>
    <row r="29" spans="1:8" s="1" customFormat="1" ht="15.75">
      <c r="A29" s="43">
        <f t="shared" si="0"/>
        <v>1836</v>
      </c>
      <c r="B29" s="252">
        <v>49.7716</v>
      </c>
      <c r="C29" s="254">
        <v>18.62779</v>
      </c>
      <c r="D29" s="252">
        <f t="shared" si="1"/>
        <v>31.14381</v>
      </c>
      <c r="E29" s="252"/>
      <c r="F29" s="254">
        <f>(TableC6!B26+('[2]TableB1'!$L20-1)*TableC8!B29)/'[2]TableB1'!$L20</f>
        <v>54.861560238568586</v>
      </c>
      <c r="G29" s="254">
        <f>(TableC6!H26+('[2]TableB1'!$L20-1)*TableC8!C29)/'[2]TableB1'!$L20</f>
        <v>27.09169218936382</v>
      </c>
      <c r="H29" s="290">
        <f t="shared" si="3"/>
        <v>27.769868049204767</v>
      </c>
    </row>
    <row r="30" spans="1:8" s="1" customFormat="1" ht="15.75">
      <c r="A30" s="43">
        <f t="shared" si="0"/>
        <v>1837</v>
      </c>
      <c r="B30" s="252">
        <v>49.78226</v>
      </c>
      <c r="C30" s="254">
        <v>18.63846</v>
      </c>
      <c r="D30" s="252">
        <f t="shared" si="1"/>
        <v>31.143800000000002</v>
      </c>
      <c r="E30" s="252"/>
      <c r="F30" s="254">
        <f>(TableC6!B27+('[2]TableB1'!$L21-1)*TableC8!B30)/'[2]TableB1'!$L21</f>
        <v>54.968096590359195</v>
      </c>
      <c r="G30" s="254">
        <f>(TableC6!H27+('[2]TableB1'!$L21-1)*TableC8!C30)/'[2]TableB1'!$L21</f>
        <v>27.263433032849434</v>
      </c>
      <c r="H30" s="290">
        <f t="shared" si="3"/>
        <v>27.70466355750976</v>
      </c>
    </row>
    <row r="31" spans="1:8" s="1" customFormat="1" ht="15.75">
      <c r="A31" s="43">
        <f t="shared" si="0"/>
        <v>1838</v>
      </c>
      <c r="B31" s="252">
        <v>49.79496</v>
      </c>
      <c r="C31" s="254">
        <v>18.65116</v>
      </c>
      <c r="D31" s="252">
        <f t="shared" si="1"/>
        <v>31.143800000000002</v>
      </c>
      <c r="E31" s="252"/>
      <c r="F31" s="254">
        <f>(TableC6!B28+('[2]TableB1'!$L22-1)*TableC8!B31)/'[2]TableB1'!$L22</f>
        <v>54.797639634775706</v>
      </c>
      <c r="G31" s="254">
        <f>(TableC6!H28+('[2]TableB1'!$L22-1)*TableC8!C31)/'[2]TableB1'!$L22</f>
        <v>26.972951054684398</v>
      </c>
      <c r="H31" s="290">
        <f t="shared" si="3"/>
        <v>27.82468858009131</v>
      </c>
    </row>
    <row r="32" spans="1:8" s="1" customFormat="1" ht="15.75">
      <c r="A32" s="140">
        <f t="shared" si="0"/>
        <v>1839</v>
      </c>
      <c r="B32" s="269">
        <v>49.81364</v>
      </c>
      <c r="C32" s="272">
        <v>18.66983</v>
      </c>
      <c r="D32" s="269">
        <f t="shared" si="1"/>
        <v>31.14381</v>
      </c>
      <c r="E32" s="269"/>
      <c r="F32" s="272">
        <f>(TableC6!B29+('[2]TableB1'!$L23-1)*TableC8!B32)/'[2]TableB1'!$L23</f>
        <v>54.79503534883721</v>
      </c>
      <c r="G32" s="272">
        <f>(TableC6!H29+('[2]TableB1'!$L23-1)*TableC8!C32)/'[2]TableB1'!$L23</f>
        <v>26.957537558139535</v>
      </c>
      <c r="H32" s="295">
        <f t="shared" si="3"/>
        <v>27.837497790697675</v>
      </c>
    </row>
    <row r="33" spans="1:8" s="1" customFormat="1" ht="15.75">
      <c r="A33" s="43">
        <f t="shared" si="0"/>
        <v>1840</v>
      </c>
      <c r="B33" s="252">
        <v>49.84452</v>
      </c>
      <c r="C33" s="254">
        <v>18.70072</v>
      </c>
      <c r="D33" s="252">
        <f t="shared" si="1"/>
        <v>31.143800000000002</v>
      </c>
      <c r="E33" s="252"/>
      <c r="F33" s="254">
        <f>(TableC6!B30+('[2]TableB1'!$L24-1)*TableC8!B33)/'[2]TableB1'!$L24</f>
        <v>54.85486862213482</v>
      </c>
      <c r="G33" s="254">
        <f>(TableC6!H30+('[2]TableB1'!$L24-1)*TableC8!C33)/'[2]TableB1'!$L24</f>
        <v>27.037883561869307</v>
      </c>
      <c r="H33" s="290">
        <f t="shared" si="3"/>
        <v>27.816985060265516</v>
      </c>
    </row>
    <row r="34" spans="1:8" s="1" customFormat="1" ht="15.75">
      <c r="A34" s="43">
        <f t="shared" si="0"/>
        <v>1841</v>
      </c>
      <c r="B34" s="252">
        <v>49.84357</v>
      </c>
      <c r="C34" s="254">
        <v>18.69977</v>
      </c>
      <c r="D34" s="252">
        <f t="shared" si="1"/>
        <v>31.1438</v>
      </c>
      <c r="E34" s="252"/>
      <c r="F34" s="254">
        <f>(TableC6!B31+('[2]TableB1'!$L25-1)*TableC8!B34)/'[2]TableB1'!$L25</f>
        <v>54.87401280442804</v>
      </c>
      <c r="G34" s="254">
        <f>(TableC6!H31+('[2]TableB1'!$L25-1)*TableC8!C34)/'[2]TableB1'!$L25</f>
        <v>27.07116486439114</v>
      </c>
      <c r="H34" s="290">
        <f t="shared" si="3"/>
        <v>27.8028479400369</v>
      </c>
    </row>
    <row r="35" spans="1:8" s="1" customFormat="1" ht="15.75">
      <c r="A35" s="43">
        <f t="shared" si="0"/>
        <v>1842</v>
      </c>
      <c r="B35" s="252">
        <v>49.83664</v>
      </c>
      <c r="C35" s="254">
        <v>18.69284</v>
      </c>
      <c r="D35" s="252">
        <f t="shared" si="1"/>
        <v>31.143800000000002</v>
      </c>
      <c r="E35" s="252"/>
      <c r="F35" s="254">
        <f>(TableC6!B32+('[2]TableB1'!$L26-1)*TableC8!B35)/'[2]TableB1'!$L26</f>
        <v>54.90527252284877</v>
      </c>
      <c r="G35" s="254">
        <f>(TableC6!H32+('[2]TableB1'!$L26-1)*TableC8!C35)/'[2]TableB1'!$L26</f>
        <v>27.128284884807723</v>
      </c>
      <c r="H35" s="290">
        <f t="shared" si="3"/>
        <v>27.776987638041046</v>
      </c>
    </row>
    <row r="36" spans="1:8" s="1" customFormat="1" ht="15.75">
      <c r="A36" s="43">
        <f t="shared" si="0"/>
        <v>1843</v>
      </c>
      <c r="B36" s="252">
        <v>49.83223</v>
      </c>
      <c r="C36" s="254">
        <v>18.68843</v>
      </c>
      <c r="D36" s="252">
        <f t="shared" si="1"/>
        <v>31.143800000000002</v>
      </c>
      <c r="E36" s="252"/>
      <c r="F36" s="254">
        <f>(TableC6!B33+('[2]TableB1'!$L27-1)*TableC8!B36)/'[2]TableB1'!$L27</f>
        <v>54.78797693042292</v>
      </c>
      <c r="G36" s="254">
        <f>(TableC6!H33+('[2]TableB1'!$L27-1)*TableC8!C36)/'[2]TableB1'!$L27</f>
        <v>26.936496253240104</v>
      </c>
      <c r="H36" s="290">
        <f t="shared" si="3"/>
        <v>27.851480677182817</v>
      </c>
    </row>
    <row r="37" spans="1:8" s="1" customFormat="1" ht="15.75">
      <c r="A37" s="43">
        <f t="shared" si="0"/>
        <v>1844</v>
      </c>
      <c r="B37" s="252">
        <v>49.83666</v>
      </c>
      <c r="C37" s="254">
        <v>18.69285</v>
      </c>
      <c r="D37" s="252">
        <f t="shared" si="1"/>
        <v>31.143810000000002</v>
      </c>
      <c r="E37" s="252"/>
      <c r="F37" s="254">
        <f>(TableC6!B34+('[2]TableB1'!$L28-1)*TableC8!B37)/'[2]TableB1'!$L28</f>
        <v>54.8278915663611</v>
      </c>
      <c r="G37" s="254">
        <f>(TableC6!H34+('[2]TableB1'!$L28-1)*TableC8!C37)/'[2]TableB1'!$L28</f>
        <v>27.000461172578717</v>
      </c>
      <c r="H37" s="290">
        <f t="shared" si="3"/>
        <v>27.827430393782386</v>
      </c>
    </row>
    <row r="38" spans="1:8" s="1" customFormat="1" ht="15.75">
      <c r="A38" s="43">
        <f t="shared" si="0"/>
        <v>1845</v>
      </c>
      <c r="B38" s="252">
        <v>49.83963</v>
      </c>
      <c r="C38" s="254">
        <v>18.69582</v>
      </c>
      <c r="D38" s="252">
        <f t="shared" si="1"/>
        <v>31.14381</v>
      </c>
      <c r="E38" s="252"/>
      <c r="F38" s="254">
        <f>(TableC6!B35+('[2]TableB1'!$L29-1)*TableC8!B38)/'[2]TableB1'!$L29</f>
        <v>54.75468791505791</v>
      </c>
      <c r="G38" s="254">
        <f>(TableC6!H35+('[2]TableB1'!$L29-1)*TableC8!C38)/'[2]TableB1'!$L29</f>
        <v>26.87707222338665</v>
      </c>
      <c r="H38" s="290">
        <f t="shared" si="3"/>
        <v>27.877615691671256</v>
      </c>
    </row>
    <row r="39" spans="1:8" s="1" customFormat="1" ht="15.75">
      <c r="A39" s="43">
        <f t="shared" si="0"/>
        <v>1846</v>
      </c>
      <c r="B39" s="252">
        <v>49.85085</v>
      </c>
      <c r="C39" s="254">
        <v>18.70704</v>
      </c>
      <c r="D39" s="252">
        <f t="shared" si="1"/>
        <v>31.143810000000002</v>
      </c>
      <c r="E39" s="252"/>
      <c r="F39" s="254">
        <f>(TableC6!B36+('[2]TableB1'!$L30-1)*TableC8!B39)/'[2]TableB1'!$L30</f>
        <v>54.72876888570258</v>
      </c>
      <c r="G39" s="254">
        <f>(TableC6!H36+('[2]TableB1'!$L30-1)*TableC8!C39)/'[2]TableB1'!$L30</f>
        <v>26.82680496231053</v>
      </c>
      <c r="H39" s="290">
        <f t="shared" si="3"/>
        <v>27.90196392339205</v>
      </c>
    </row>
    <row r="40" spans="1:8" s="1" customFormat="1" ht="15.75">
      <c r="A40" s="43">
        <f t="shared" si="0"/>
        <v>1847</v>
      </c>
      <c r="B40" s="252">
        <v>49.86113</v>
      </c>
      <c r="C40" s="254">
        <v>18.71732</v>
      </c>
      <c r="D40" s="252">
        <f t="shared" si="1"/>
        <v>31.143810000000002</v>
      </c>
      <c r="E40" s="252"/>
      <c r="F40" s="254">
        <f>(TableC6!B37+('[2]TableB1'!$L31-1)*TableC8!B40)/'[2]TableB1'!$L31</f>
        <v>54.99621689525599</v>
      </c>
      <c r="G40" s="254">
        <f>(TableC6!H37+('[2]TableB1'!$L31-1)*TableC8!C40)/'[2]TableB1'!$L31</f>
        <v>27.265504754814465</v>
      </c>
      <c r="H40" s="290">
        <f t="shared" si="3"/>
        <v>27.730712140441526</v>
      </c>
    </row>
    <row r="41" spans="1:8" s="1" customFormat="1" ht="15.75">
      <c r="A41" s="43">
        <f t="shared" si="0"/>
        <v>1848</v>
      </c>
      <c r="B41" s="252">
        <v>49.8815</v>
      </c>
      <c r="C41" s="254">
        <v>18.7377</v>
      </c>
      <c r="D41" s="252">
        <f t="shared" si="1"/>
        <v>31.143800000000002</v>
      </c>
      <c r="E41" s="252"/>
      <c r="F41" s="254">
        <f>(TableC6!B38+('[2]TableB1'!$L32-1)*TableC8!B41)/'[2]TableB1'!$L32</f>
        <v>55.09452332888226</v>
      </c>
      <c r="G41" s="254">
        <f>(TableC6!H38+('[2]TableB1'!$L32-1)*TableC8!C41)/'[2]TableB1'!$L32</f>
        <v>27.415907067551643</v>
      </c>
      <c r="H41" s="290">
        <f t="shared" si="3"/>
        <v>27.678616261330617</v>
      </c>
    </row>
    <row r="42" spans="1:8" s="1" customFormat="1" ht="15.75">
      <c r="A42" s="43">
        <f t="shared" si="0"/>
        <v>1849</v>
      </c>
      <c r="B42" s="252">
        <v>49.9104</v>
      </c>
      <c r="C42" s="254">
        <v>18.7666</v>
      </c>
      <c r="D42" s="252">
        <f t="shared" si="1"/>
        <v>31.143800000000002</v>
      </c>
      <c r="E42" s="252"/>
      <c r="F42" s="254">
        <f>(TableC6!B39+('[2]TableB1'!$L33-1)*TableC8!B42)/'[2]TableB1'!$L33</f>
        <v>55.070941983165675</v>
      </c>
      <c r="G42" s="254">
        <f>(TableC6!H39+('[2]TableB1'!$L33-1)*TableC8!C42)/'[2]TableB1'!$L33</f>
        <v>27.357827534797785</v>
      </c>
      <c r="H42" s="290">
        <f t="shared" si="3"/>
        <v>27.71311444836789</v>
      </c>
    </row>
    <row r="43" spans="1:8" s="1" customFormat="1" ht="15.75">
      <c r="A43" s="133">
        <f t="shared" si="0"/>
        <v>1850</v>
      </c>
      <c r="B43" s="264">
        <v>50.5102</v>
      </c>
      <c r="C43" s="271">
        <v>19.36639</v>
      </c>
      <c r="D43" s="264">
        <f t="shared" si="1"/>
        <v>31.14381</v>
      </c>
      <c r="E43" s="264"/>
      <c r="F43" s="271">
        <f>(TableC6!B40+('[2]TableB1'!$L34-1)*TableC8!B43)/'[2]TableB1'!$L34</f>
        <v>55.72613880120073</v>
      </c>
      <c r="G43" s="271">
        <f>(TableC6!H40+('[2]TableB1'!$L34-1)*TableC8!C43)/'[2]TableB1'!$L34</f>
        <v>28.052467551079694</v>
      </c>
      <c r="H43" s="294">
        <f t="shared" si="3"/>
        <v>27.67367125012104</v>
      </c>
    </row>
    <row r="44" spans="1:8" s="1" customFormat="1" ht="15.75">
      <c r="A44" s="43">
        <f t="shared" si="0"/>
        <v>1851</v>
      </c>
      <c r="B44" s="252">
        <v>50.55411</v>
      </c>
      <c r="C44" s="254">
        <v>19.4103</v>
      </c>
      <c r="D44" s="252">
        <f t="shared" si="1"/>
        <v>31.143810000000002</v>
      </c>
      <c r="E44" s="252"/>
      <c r="F44" s="254">
        <f>(TableC6!B41+('[2]TableB1'!$L35-1)*TableC8!B44)/'[2]TableB1'!$L35</f>
        <v>55.74107883852692</v>
      </c>
      <c r="G44" s="254">
        <f>(TableC6!H41+('[2]TableB1'!$L35-1)*TableC8!C44)/'[2]TableB1'!$L35</f>
        <v>28.04832074382841</v>
      </c>
      <c r="H44" s="290">
        <f t="shared" si="3"/>
        <v>27.692758094698508</v>
      </c>
    </row>
    <row r="45" spans="1:8" s="1" customFormat="1" ht="15.75">
      <c r="A45" s="43">
        <f t="shared" si="0"/>
        <v>1852</v>
      </c>
      <c r="B45" s="252">
        <v>50.61276</v>
      </c>
      <c r="C45" s="254">
        <v>19.46896</v>
      </c>
      <c r="D45" s="252">
        <f t="shared" si="1"/>
        <v>31.143800000000002</v>
      </c>
      <c r="E45" s="252"/>
      <c r="F45" s="254">
        <f>(TableC6!B42+('[2]TableB1'!$L36-1)*TableC8!B45)/'[2]TableB1'!$L36</f>
        <v>55.97488160006302</v>
      </c>
      <c r="G45" s="254">
        <f>(TableC6!H42+('[2]TableB1'!$L36-1)*TableC8!C45)/'[2]TableB1'!$L36</f>
        <v>28.397684526067003</v>
      </c>
      <c r="H45" s="290">
        <f t="shared" si="3"/>
        <v>27.577197073996018</v>
      </c>
    </row>
    <row r="46" spans="1:8" s="1" customFormat="1" ht="15.75">
      <c r="A46" s="43">
        <f t="shared" si="0"/>
        <v>1853</v>
      </c>
      <c r="B46" s="252">
        <v>50.69638</v>
      </c>
      <c r="C46" s="254">
        <v>19.55258</v>
      </c>
      <c r="D46" s="252">
        <f t="shared" si="1"/>
        <v>31.1438</v>
      </c>
      <c r="E46" s="252"/>
      <c r="F46" s="254">
        <f>(TableC6!B43+('[2]TableB1'!$L37-1)*TableC8!B46)/'[2]TableB1'!$L37</f>
        <v>55.90436694740113</v>
      </c>
      <c r="G46" s="254">
        <f>(TableC6!H43+('[2]TableB1'!$L37-1)*TableC8!C46)/'[2]TableB1'!$L37</f>
        <v>28.22377261968767</v>
      </c>
      <c r="H46" s="290">
        <f t="shared" si="3"/>
        <v>27.68059432771346</v>
      </c>
    </row>
    <row r="47" spans="1:8" s="1" customFormat="1" ht="15.75">
      <c r="A47" s="43">
        <f t="shared" si="0"/>
        <v>1854</v>
      </c>
      <c r="B47" s="252">
        <v>50.77025</v>
      </c>
      <c r="C47" s="254">
        <v>19.62645</v>
      </c>
      <c r="D47" s="252">
        <f t="shared" si="1"/>
        <v>31.1438</v>
      </c>
      <c r="E47" s="252"/>
      <c r="F47" s="254">
        <f>(TableC6!B44+('[2]TableB1'!$L38-1)*TableC8!B47)/'[2]TableB1'!$L38</f>
        <v>55.93135186868882</v>
      </c>
      <c r="G47" s="254">
        <f>(TableC6!H44+('[2]TableB1'!$L38-1)*TableC8!C47)/'[2]TableB1'!$L38</f>
        <v>28.218614788679535</v>
      </c>
      <c r="H47" s="290">
        <f t="shared" si="3"/>
        <v>27.712737080009287</v>
      </c>
    </row>
    <row r="48" spans="1:8" s="1" customFormat="1" ht="15.75">
      <c r="A48" s="43">
        <f t="shared" si="0"/>
        <v>1855</v>
      </c>
      <c r="B48" s="252">
        <v>50.84217</v>
      </c>
      <c r="C48" s="254">
        <v>19.69837</v>
      </c>
      <c r="D48" s="252">
        <f t="shared" si="1"/>
        <v>31.143800000000002</v>
      </c>
      <c r="E48" s="252"/>
      <c r="F48" s="254">
        <f>(TableC6!B45+('[2]TableB1'!$L39-1)*TableC8!B48)/'[2]TableB1'!$L39</f>
        <v>56.155283040014616</v>
      </c>
      <c r="G48" s="254">
        <f>(TableC6!H45+('[2]TableB1'!$L39-1)*TableC8!C48)/'[2]TableB1'!$L39</f>
        <v>28.54255519592385</v>
      </c>
      <c r="H48" s="290">
        <f t="shared" si="3"/>
        <v>27.612727844090767</v>
      </c>
    </row>
    <row r="49" spans="1:8" s="1" customFormat="1" ht="15.75">
      <c r="A49" s="43">
        <f t="shared" si="0"/>
        <v>1856</v>
      </c>
      <c r="B49" s="252">
        <v>50.92273</v>
      </c>
      <c r="C49" s="254">
        <v>19.77892</v>
      </c>
      <c r="D49" s="252">
        <f t="shared" si="1"/>
        <v>31.143810000000002</v>
      </c>
      <c r="E49" s="252"/>
      <c r="F49" s="254">
        <f>(TableC6!B46+('[2]TableB1'!$L40-1)*TableC8!B49)/'[2]TableB1'!$L40</f>
        <v>56.140374744841395</v>
      </c>
      <c r="G49" s="254">
        <f>(TableC6!H46+('[2]TableB1'!$L40-1)*TableC8!C49)/'[2]TableB1'!$L40</f>
        <v>28.463450411508063</v>
      </c>
      <c r="H49" s="290">
        <f t="shared" si="3"/>
        <v>27.676924333333332</v>
      </c>
    </row>
    <row r="50" spans="1:8" s="1" customFormat="1" ht="15.75">
      <c r="A50" s="43">
        <f t="shared" si="0"/>
        <v>1857</v>
      </c>
      <c r="B50" s="252">
        <v>51.01773</v>
      </c>
      <c r="C50" s="254">
        <v>19.87393</v>
      </c>
      <c r="D50" s="252">
        <f t="shared" si="1"/>
        <v>31.1438</v>
      </c>
      <c r="E50" s="252"/>
      <c r="F50" s="254">
        <f>(TableC6!B47+('[2]TableB1'!$L41-1)*TableC8!B50)/'[2]TableB1'!$L41</f>
        <v>56.2121913883128</v>
      </c>
      <c r="G50" s="254">
        <f>(TableC6!H47+('[2]TableB1'!$L41-1)*TableC8!C50)/'[2]TableB1'!$L41</f>
        <v>28.519382272120463</v>
      </c>
      <c r="H50" s="290">
        <f t="shared" si="3"/>
        <v>27.69280911619234</v>
      </c>
    </row>
    <row r="51" spans="1:8" s="1" customFormat="1" ht="15.75">
      <c r="A51" s="43">
        <f t="shared" si="0"/>
        <v>1858</v>
      </c>
      <c r="B51" s="252">
        <v>51.11904</v>
      </c>
      <c r="C51" s="254">
        <v>19.97524</v>
      </c>
      <c r="D51" s="252">
        <f t="shared" si="1"/>
        <v>31.1438</v>
      </c>
      <c r="E51" s="252"/>
      <c r="F51" s="254">
        <f>(TableC6!B48+('[2]TableB1'!$L42-1)*TableC8!B51)/'[2]TableB1'!$L42</f>
        <v>56.416060898176966</v>
      </c>
      <c r="G51" s="254">
        <f>(TableC6!H48+('[2]TableB1'!$L42-1)*TableC8!C51)/'[2]TableB1'!$L42</f>
        <v>28.79058304147875</v>
      </c>
      <c r="H51" s="290">
        <f t="shared" si="3"/>
        <v>27.625477856698215</v>
      </c>
    </row>
    <row r="52" spans="1:8" s="1" customFormat="1" ht="15.75">
      <c r="A52" s="140">
        <f t="shared" si="0"/>
        <v>1859</v>
      </c>
      <c r="B52" s="269">
        <v>51.21845</v>
      </c>
      <c r="C52" s="272">
        <v>20.07464</v>
      </c>
      <c r="D52" s="269">
        <f t="shared" si="1"/>
        <v>31.14381</v>
      </c>
      <c r="E52" s="269"/>
      <c r="F52" s="272">
        <f>(TableC6!B49+('[2]TableB1'!$L43-1)*TableC8!B52)/'[2]TableB1'!$L43</f>
        <v>56.5036623558404</v>
      </c>
      <c r="G52" s="272">
        <f>(TableC6!H49+('[2]TableB1'!$L43-1)*TableC8!C52)/'[2]TableB1'!$L43</f>
        <v>28.8696357912878</v>
      </c>
      <c r="H52" s="295">
        <f t="shared" si="3"/>
        <v>27.6340265645526</v>
      </c>
    </row>
    <row r="53" spans="1:8" s="1" customFormat="1" ht="15.75">
      <c r="A53" s="43">
        <f t="shared" si="0"/>
        <v>1860</v>
      </c>
      <c r="B53" s="252">
        <v>51.32169</v>
      </c>
      <c r="C53" s="254">
        <v>20.17789</v>
      </c>
      <c r="D53" s="252">
        <f t="shared" si="1"/>
        <v>31.143799999999995</v>
      </c>
      <c r="E53" s="252"/>
      <c r="F53" s="254">
        <f>(TableC6!B50+('[2]TableB1'!$L44-1)*TableC8!B53)/'[2]TableB1'!$L44</f>
        <v>56.66554509469585</v>
      </c>
      <c r="G53" s="254">
        <f>(TableC6!H50+('[2]TableB1'!$L44-1)*TableC8!C53)/'[2]TableB1'!$L44</f>
        <v>29.06979081414833</v>
      </c>
      <c r="H53" s="290">
        <f t="shared" si="3"/>
        <v>27.59575428054752</v>
      </c>
    </row>
    <row r="54" spans="1:8" s="1" customFormat="1" ht="15.75">
      <c r="A54" s="43">
        <f t="shared" si="0"/>
        <v>1861</v>
      </c>
      <c r="B54" s="252">
        <v>51.42085</v>
      </c>
      <c r="C54" s="254">
        <v>20.27704</v>
      </c>
      <c r="D54" s="252">
        <f t="shared" si="1"/>
        <v>31.143810000000002</v>
      </c>
      <c r="E54" s="252"/>
      <c r="F54" s="254">
        <f>(TableC6!B51+('[2]TableB1'!$L45-1)*TableC8!B54)/'[2]TableB1'!$L45</f>
        <v>56.58632613415961</v>
      </c>
      <c r="G54" s="254">
        <f>(TableC6!H51+('[2]TableB1'!$L45-1)*TableC8!C54)/'[2]TableB1'!$L45</f>
        <v>28.87130827517858</v>
      </c>
      <c r="H54" s="290">
        <f t="shared" si="3"/>
        <v>27.71501785898103</v>
      </c>
    </row>
    <row r="55" spans="1:8" s="1" customFormat="1" ht="15.75">
      <c r="A55" s="43">
        <f t="shared" si="0"/>
        <v>1862</v>
      </c>
      <c r="B55" s="252">
        <v>51.51488</v>
      </c>
      <c r="C55" s="254">
        <v>20.37108</v>
      </c>
      <c r="D55" s="252">
        <f t="shared" si="1"/>
        <v>31.1438</v>
      </c>
      <c r="E55" s="252"/>
      <c r="F55" s="254">
        <f>(TableC6!B52+('[2]TableB1'!$L46-1)*TableC8!B55)/'[2]TableB1'!$L46</f>
        <v>56.781428463356974</v>
      </c>
      <c r="G55" s="254">
        <f>(TableC6!H52+('[2]TableB1'!$L46-1)*TableC8!C55)/'[2]TableB1'!$L46</f>
        <v>29.132771846335693</v>
      </c>
      <c r="H55" s="290">
        <f t="shared" si="3"/>
        <v>27.64865661702128</v>
      </c>
    </row>
    <row r="56" spans="1:8" s="1" customFormat="1" ht="15.75">
      <c r="A56" s="43">
        <f t="shared" si="0"/>
        <v>1863</v>
      </c>
      <c r="B56" s="252">
        <v>51.60901</v>
      </c>
      <c r="C56" s="254">
        <v>20.4652</v>
      </c>
      <c r="D56" s="252">
        <f t="shared" si="1"/>
        <v>31.14381</v>
      </c>
      <c r="E56" s="252"/>
      <c r="F56" s="254">
        <f>(TableC6!B53+('[2]TableB1'!$L47-1)*TableC8!B56)/'[2]TableB1'!$L47</f>
        <v>56.890793943346566</v>
      </c>
      <c r="G56" s="254">
        <f>(TableC6!H53+('[2]TableB1'!$L47-1)*TableC8!C56)/'[2]TableB1'!$L47</f>
        <v>29.251511725704898</v>
      </c>
      <c r="H56" s="290">
        <f t="shared" si="3"/>
        <v>27.639282217641668</v>
      </c>
    </row>
    <row r="57" spans="1:8" s="1" customFormat="1" ht="15.75">
      <c r="A57" s="43">
        <f t="shared" si="0"/>
        <v>1864</v>
      </c>
      <c r="B57" s="252">
        <v>51.70733</v>
      </c>
      <c r="C57" s="254">
        <v>20.56352</v>
      </c>
      <c r="D57" s="252">
        <f t="shared" si="1"/>
        <v>31.14381</v>
      </c>
      <c r="E57" s="252"/>
      <c r="F57" s="254">
        <f>(TableC6!B54+('[2]TableB1'!$L48-1)*TableC8!B57)/'[2]TableB1'!$L48</f>
        <v>57.09174165342414</v>
      </c>
      <c r="G57" s="254">
        <f>(TableC6!H54+('[2]TableB1'!$L48-1)*TableC8!C57)/'[2]TableB1'!$L48</f>
        <v>29.51994034468407</v>
      </c>
      <c r="H57" s="290">
        <f t="shared" si="3"/>
        <v>27.571801308740067</v>
      </c>
    </row>
    <row r="58" spans="1:8" s="1" customFormat="1" ht="15.75">
      <c r="A58" s="43">
        <f t="shared" si="0"/>
        <v>1865</v>
      </c>
      <c r="B58" s="252">
        <v>51.80311</v>
      </c>
      <c r="C58" s="254">
        <v>20.65931</v>
      </c>
      <c r="D58" s="252">
        <f t="shared" si="1"/>
        <v>31.143799999999995</v>
      </c>
      <c r="E58" s="252"/>
      <c r="F58" s="254">
        <f>(TableC6!B55+('[2]TableB1'!$L49-1)*TableC8!B58)/'[2]TableB1'!$L49</f>
        <v>57.203217555794566</v>
      </c>
      <c r="G58" s="254">
        <f>(TableC6!H55+('[2]TableB1'!$L49-1)*TableC8!C58)/'[2]TableB1'!$L49</f>
        <v>29.640972547996768</v>
      </c>
      <c r="H58" s="290">
        <f t="shared" si="3"/>
        <v>27.5622450077978</v>
      </c>
    </row>
    <row r="59" spans="1:8" s="1" customFormat="1" ht="15.75">
      <c r="A59" s="43">
        <f t="shared" si="0"/>
        <v>1866</v>
      </c>
      <c r="B59" s="252">
        <v>51.8952</v>
      </c>
      <c r="C59" s="254">
        <v>20.75139</v>
      </c>
      <c r="D59" s="252">
        <f t="shared" si="1"/>
        <v>31.143810000000002</v>
      </c>
      <c r="E59" s="252"/>
      <c r="F59" s="254">
        <f>(TableC6!B56+('[2]TableB1'!$L50-1)*TableC8!B59)/'[2]TableB1'!$L50</f>
        <v>57.32350056880551</v>
      </c>
      <c r="G59" s="254">
        <f>(TableC6!H56+('[2]TableB1'!$L50-1)*TableC8!C59)/'[2]TableB1'!$L50</f>
        <v>29.779273447659914</v>
      </c>
      <c r="H59" s="290">
        <f t="shared" si="3"/>
        <v>27.544227121145592</v>
      </c>
    </row>
    <row r="60" spans="1:8" s="1" customFormat="1" ht="15.75">
      <c r="A60" s="43">
        <f t="shared" si="0"/>
        <v>1867</v>
      </c>
      <c r="B60" s="252">
        <v>51.98988</v>
      </c>
      <c r="C60" s="254">
        <v>20.84607</v>
      </c>
      <c r="D60" s="252">
        <f t="shared" si="1"/>
        <v>31.14381</v>
      </c>
      <c r="E60" s="252"/>
      <c r="F60" s="254">
        <f>(TableC6!B57+('[2]TableB1'!$L51-1)*TableC8!B60)/'[2]TableB1'!$L51</f>
        <v>57.4325615146961</v>
      </c>
      <c r="G60" s="254">
        <f>(TableC6!H57+('[2]TableB1'!$L51-1)*TableC8!C60)/'[2]TableB1'!$L51</f>
        <v>29.89715216819828</v>
      </c>
      <c r="H60" s="290">
        <f t="shared" si="3"/>
        <v>27.53540934649782</v>
      </c>
    </row>
    <row r="61" spans="1:8" s="1" customFormat="1" ht="15.75">
      <c r="A61" s="43">
        <f t="shared" si="0"/>
        <v>1868</v>
      </c>
      <c r="B61" s="252">
        <v>52.10341</v>
      </c>
      <c r="C61" s="254">
        <v>20.95961</v>
      </c>
      <c r="D61" s="252">
        <f t="shared" si="1"/>
        <v>31.143799999999995</v>
      </c>
      <c r="E61" s="252"/>
      <c r="F61" s="254">
        <f>(TableC6!B58+('[2]TableB1'!$L52-1)*TableC8!B61)/'[2]TableB1'!$L52</f>
        <v>57.5669971826883</v>
      </c>
      <c r="G61" s="254">
        <f>(TableC6!H58+('[2]TableB1'!$L52-1)*TableC8!C61)/'[2]TableB1'!$L52</f>
        <v>30.044821803103265</v>
      </c>
      <c r="H61" s="290">
        <f t="shared" si="3"/>
        <v>27.522175379585033</v>
      </c>
    </row>
    <row r="62" spans="1:8" s="1" customFormat="1" ht="15.75">
      <c r="A62" s="43">
        <f t="shared" si="0"/>
        <v>1869</v>
      </c>
      <c r="B62" s="252">
        <v>52.20373</v>
      </c>
      <c r="C62" s="254">
        <v>21.05993</v>
      </c>
      <c r="D62" s="252">
        <f t="shared" si="1"/>
        <v>31.1438</v>
      </c>
      <c r="E62" s="252"/>
      <c r="F62" s="254">
        <f>(TableC6!B59+('[2]TableB1'!$L53-1)*TableC8!B62)/'[2]TableB1'!$L53</f>
        <v>57.719174169526696</v>
      </c>
      <c r="G62" s="254">
        <f>(TableC6!H59+('[2]TableB1'!$L53-1)*TableC8!C62)/'[2]TableB1'!$L53</f>
        <v>30.230716670706816</v>
      </c>
      <c r="H62" s="290">
        <f t="shared" si="3"/>
        <v>27.48845749881988</v>
      </c>
    </row>
    <row r="63" spans="1:8" s="1" customFormat="1" ht="15.75">
      <c r="A63" s="133">
        <f t="shared" si="0"/>
        <v>1870</v>
      </c>
      <c r="B63" s="264">
        <v>52.28258</v>
      </c>
      <c r="C63" s="271">
        <v>21.13878</v>
      </c>
      <c r="D63" s="264">
        <f t="shared" si="1"/>
        <v>31.143800000000002</v>
      </c>
      <c r="E63" s="264"/>
      <c r="F63" s="271">
        <f>(TableC6!B60+('[2]TableB1'!$L54-1)*TableC8!B63)/'[2]TableB1'!$L54</f>
        <v>58.05387767848871</v>
      </c>
      <c r="G63" s="271">
        <f>(TableC6!H60+('[2]TableB1'!$L54-1)*TableC8!C63)/'[2]TableB1'!$L54</f>
        <v>30.73418981299223</v>
      </c>
      <c r="H63" s="294">
        <f t="shared" si="3"/>
        <v>27.31968786549648</v>
      </c>
    </row>
    <row r="64" spans="1:8" s="1" customFormat="1" ht="15.75">
      <c r="A64" s="43">
        <f t="shared" si="0"/>
        <v>1871</v>
      </c>
      <c r="B64" s="252">
        <v>52.2645</v>
      </c>
      <c r="C64" s="254">
        <v>21.1207</v>
      </c>
      <c r="D64" s="252">
        <f t="shared" si="1"/>
        <v>31.1438</v>
      </c>
      <c r="E64" s="252"/>
      <c r="F64" s="254">
        <f>(TableC6!B61+('[2]TableB1'!$L55-1)*TableC8!B64)/'[2]TableB1'!$L55</f>
        <v>58.34708722813935</v>
      </c>
      <c r="G64" s="254">
        <f>(TableC6!H61+('[2]TableB1'!$L55-1)*TableC8!C64)/'[2]TableB1'!$L55</f>
        <v>31.23335231895883</v>
      </c>
      <c r="H64" s="290">
        <f t="shared" si="3"/>
        <v>27.113734909180522</v>
      </c>
    </row>
    <row r="65" spans="1:8" s="1" customFormat="1" ht="15.75">
      <c r="A65" s="43">
        <f t="shared" si="0"/>
        <v>1872</v>
      </c>
      <c r="B65" s="252">
        <v>52.34975</v>
      </c>
      <c r="C65" s="254">
        <v>21.20594</v>
      </c>
      <c r="D65" s="252">
        <f t="shared" si="1"/>
        <v>31.143810000000002</v>
      </c>
      <c r="E65" s="252"/>
      <c r="F65" s="254">
        <f>(TableC6!B62+('[2]TableB1'!$L56-1)*TableC8!B65)/'[2]TableB1'!$L56</f>
        <v>57.73219783824479</v>
      </c>
      <c r="G65" s="254">
        <f>(TableC6!H62+('[2]TableB1'!$L56-1)*TableC8!C65)/'[2]TableB1'!$L56</f>
        <v>30.15376511480196</v>
      </c>
      <c r="H65" s="290">
        <f t="shared" si="3"/>
        <v>27.578432723442827</v>
      </c>
    </row>
    <row r="66" spans="1:8" s="1" customFormat="1" ht="15.75">
      <c r="A66" s="43">
        <f t="shared" si="0"/>
        <v>1873</v>
      </c>
      <c r="B66" s="252">
        <v>52.43399</v>
      </c>
      <c r="C66" s="254">
        <v>21.29019</v>
      </c>
      <c r="D66" s="252">
        <f t="shared" si="1"/>
        <v>31.143800000000002</v>
      </c>
      <c r="E66" s="252"/>
      <c r="F66" s="254">
        <f>(TableC6!B63+('[2]TableB1'!$L57-1)*TableC8!B66)/'[2]TableB1'!$L57</f>
        <v>57.84803570776857</v>
      </c>
      <c r="G66" s="254">
        <f>(TableC6!H63+('[2]TableB1'!$L57-1)*TableC8!C66)/'[2]TableB1'!$L57</f>
        <v>30.289745485370883</v>
      </c>
      <c r="H66" s="290">
        <f t="shared" si="3"/>
        <v>27.558290222397684</v>
      </c>
    </row>
    <row r="67" spans="1:8" s="1" customFormat="1" ht="15.75">
      <c r="A67" s="43">
        <f t="shared" si="0"/>
        <v>1874</v>
      </c>
      <c r="B67" s="252">
        <v>52.52452</v>
      </c>
      <c r="C67" s="254">
        <v>21.38073</v>
      </c>
      <c r="D67" s="252">
        <f t="shared" si="1"/>
        <v>31.143790000000003</v>
      </c>
      <c r="E67" s="252"/>
      <c r="F67" s="254">
        <f>(TableC6!B64+('[2]TableB1'!$L58-1)*TableC8!B67)/'[2]TableB1'!$L58</f>
        <v>58.05096037705542</v>
      </c>
      <c r="G67" s="254">
        <f>(TableC6!H64+('[2]TableB1'!$L58-1)*TableC8!C67)/'[2]TableB1'!$L58</f>
        <v>30.566200497484886</v>
      </c>
      <c r="H67" s="290">
        <f t="shared" si="3"/>
        <v>27.484759879570532</v>
      </c>
    </row>
    <row r="68" spans="1:8" s="1" customFormat="1" ht="15.75">
      <c r="A68" s="43">
        <f t="shared" si="0"/>
        <v>1875</v>
      </c>
      <c r="B68" s="252">
        <v>52.61629</v>
      </c>
      <c r="C68" s="254">
        <v>21.4725</v>
      </c>
      <c r="D68" s="252">
        <f t="shared" si="1"/>
        <v>31.14379</v>
      </c>
      <c r="E68" s="252"/>
      <c r="F68" s="254">
        <f>(TableC6!B65+('[2]TableB1'!$L59-1)*TableC8!B68)/'[2]TableB1'!$L59</f>
        <v>58.15415974140125</v>
      </c>
      <c r="G68" s="254">
        <f>(TableC6!H65+('[2]TableB1'!$L59-1)*TableC8!C68)/'[2]TableB1'!$L59</f>
        <v>30.67613097175186</v>
      </c>
      <c r="H68" s="290">
        <f t="shared" si="3"/>
        <v>27.47802876964939</v>
      </c>
    </row>
    <row r="69" spans="1:8" s="1" customFormat="1" ht="15.75">
      <c r="A69" s="43">
        <f t="shared" si="0"/>
        <v>1876</v>
      </c>
      <c r="B69" s="252">
        <v>52.71131</v>
      </c>
      <c r="C69" s="254">
        <v>21.56753</v>
      </c>
      <c r="D69" s="252">
        <f t="shared" si="1"/>
        <v>31.143779999999996</v>
      </c>
      <c r="E69" s="252"/>
      <c r="F69" s="254">
        <f>(TableC6!B66+('[2]TableB1'!$L60-1)*TableC8!B69)/'[2]TableB1'!$L60</f>
        <v>58.360608090299735</v>
      </c>
      <c r="G69" s="254">
        <f>(TableC6!H66+('[2]TableB1'!$L60-1)*TableC8!C69)/'[2]TableB1'!$L60</f>
        <v>30.955436721349976</v>
      </c>
      <c r="H69" s="290">
        <f t="shared" si="3"/>
        <v>27.40517136894976</v>
      </c>
    </row>
    <row r="70" spans="1:8" s="1" customFormat="1" ht="15.75">
      <c r="A70" s="43">
        <f t="shared" si="0"/>
        <v>1877</v>
      </c>
      <c r="B70" s="252">
        <v>52.78459</v>
      </c>
      <c r="C70" s="254">
        <v>21.64082</v>
      </c>
      <c r="D70" s="252">
        <f t="shared" si="1"/>
        <v>31.14377</v>
      </c>
      <c r="E70" s="252"/>
      <c r="F70" s="254">
        <f>(TableC6!B67+('[2]TableB1'!$L61-1)*TableC8!B70)/'[2]TableB1'!$L61</f>
        <v>58.41238123205127</v>
      </c>
      <c r="G70" s="254">
        <f>(TableC6!H67+('[2]TableB1'!$L61-1)*TableC8!C70)/'[2]TableB1'!$L61</f>
        <v>30.99206162332907</v>
      </c>
      <c r="H70" s="290">
        <f t="shared" si="3"/>
        <v>27.420319608722195</v>
      </c>
    </row>
    <row r="71" spans="1:8" s="1" customFormat="1" ht="15.75">
      <c r="A71" s="43">
        <f t="shared" si="0"/>
        <v>1878</v>
      </c>
      <c r="B71" s="252">
        <v>52.85396</v>
      </c>
      <c r="C71" s="254">
        <v>21.7102</v>
      </c>
      <c r="D71" s="252">
        <f t="shared" si="1"/>
        <v>31.14376</v>
      </c>
      <c r="E71" s="252"/>
      <c r="F71" s="254">
        <f>(TableC6!B68+('[2]TableB1'!$L62-1)*TableC8!B71)/'[2]TableB1'!$L62</f>
        <v>58.52807853502499</v>
      </c>
      <c r="G71" s="254">
        <f>(TableC6!H68+('[2]TableB1'!$L62-1)*TableC8!C71)/'[2]TableB1'!$L62</f>
        <v>31.137401824713372</v>
      </c>
      <c r="H71" s="290">
        <f t="shared" si="3"/>
        <v>27.390676710311617</v>
      </c>
    </row>
    <row r="72" spans="1:8" s="1" customFormat="1" ht="15.75">
      <c r="A72" s="140">
        <f t="shared" si="0"/>
        <v>1879</v>
      </c>
      <c r="B72" s="269">
        <v>52.91052</v>
      </c>
      <c r="C72" s="272">
        <v>21.76677</v>
      </c>
      <c r="D72" s="269">
        <f t="shared" si="1"/>
        <v>31.143749999999997</v>
      </c>
      <c r="E72" s="269"/>
      <c r="F72" s="272">
        <f>(TableC6!B69+('[2]TableB1'!$L63-1)*TableC8!B72)/'[2]TableB1'!$L63</f>
        <v>58.59222331921868</v>
      </c>
      <c r="G72" s="272">
        <f>(TableC6!H69+('[2]TableB1'!$L63-1)*TableC8!C72)/'[2]TableB1'!$L63</f>
        <v>31.205457432113093</v>
      </c>
      <c r="H72" s="295">
        <f t="shared" si="3"/>
        <v>27.38676588710559</v>
      </c>
    </row>
    <row r="73" spans="1:8" s="1" customFormat="1" ht="15.75">
      <c r="A73" s="43">
        <f t="shared" si="0"/>
        <v>1880</v>
      </c>
      <c r="B73" s="252">
        <v>52.94695</v>
      </c>
      <c r="C73" s="254">
        <v>21.80321</v>
      </c>
      <c r="D73" s="252">
        <f t="shared" si="1"/>
        <v>31.14374</v>
      </c>
      <c r="E73" s="252"/>
      <c r="F73" s="254">
        <f>(TableC6!B70+('[2]TableB1'!$L64-1)*TableC8!B73)/'[2]TableB1'!$L64</f>
        <v>58.66927298968904</v>
      </c>
      <c r="G73" s="254">
        <f>(TableC6!H70+('[2]TableB1'!$L64-1)*TableC8!C73)/'[2]TableB1'!$L64</f>
        <v>31.308183862329848</v>
      </c>
      <c r="H73" s="290">
        <f t="shared" si="3"/>
        <v>27.361089127359193</v>
      </c>
    </row>
    <row r="74" spans="1:8" s="1" customFormat="1" ht="15.75">
      <c r="A74" s="43">
        <f t="shared" si="0"/>
        <v>1881</v>
      </c>
      <c r="B74" s="252">
        <v>53.00027</v>
      </c>
      <c r="C74" s="254">
        <v>21.85654</v>
      </c>
      <c r="D74" s="252">
        <f t="shared" si="1"/>
        <v>31.14373</v>
      </c>
      <c r="E74" s="252"/>
      <c r="F74" s="254">
        <f>(TableC6!B71+('[2]TableB1'!$L65-1)*TableC8!B74)/'[2]TableB1'!$L65</f>
        <v>58.67621184774113</v>
      </c>
      <c r="G74" s="254">
        <f>(TableC6!H71+('[2]TableB1'!$L65-1)*TableC8!C74)/'[2]TableB1'!$L65</f>
        <v>31.28343207206503</v>
      </c>
      <c r="H74" s="290">
        <f t="shared" si="3"/>
        <v>27.3927797756761</v>
      </c>
    </row>
    <row r="75" spans="1:8" s="1" customFormat="1" ht="15.75">
      <c r="A75" s="43">
        <f t="shared" si="0"/>
        <v>1882</v>
      </c>
      <c r="B75" s="252">
        <v>53.0415</v>
      </c>
      <c r="C75" s="254">
        <v>21.89779</v>
      </c>
      <c r="D75" s="252">
        <f t="shared" si="1"/>
        <v>31.14371</v>
      </c>
      <c r="E75" s="252"/>
      <c r="F75" s="254">
        <f>(TableC6!B72+('[2]TableB1'!$L66-1)*TableC8!B75)/'[2]TableB1'!$L66</f>
        <v>58.78378096845396</v>
      </c>
      <c r="G75" s="254">
        <f>(TableC6!H72+('[2]TableB1'!$L66-1)*TableC8!C75)/'[2]TableB1'!$L66</f>
        <v>31.4337654927469</v>
      </c>
      <c r="H75" s="290">
        <f t="shared" si="3"/>
        <v>27.35001547570706</v>
      </c>
    </row>
    <row r="76" spans="1:8" s="1" customFormat="1" ht="15.75">
      <c r="A76" s="43">
        <f t="shared" si="0"/>
        <v>1883</v>
      </c>
      <c r="B76" s="252">
        <v>53.07794</v>
      </c>
      <c r="C76" s="254">
        <v>21.93425</v>
      </c>
      <c r="D76" s="252">
        <f t="shared" si="1"/>
        <v>31.14369</v>
      </c>
      <c r="E76" s="252"/>
      <c r="F76" s="254">
        <f>(TableC6!B73+('[2]TableB1'!$L67-1)*TableC8!B76)/'[2]TableB1'!$L67</f>
        <v>58.847919152189014</v>
      </c>
      <c r="G76" s="254">
        <f>(TableC6!H73+('[2]TableB1'!$L67-1)*TableC8!C76)/'[2]TableB1'!$L67</f>
        <v>31.51512728283531</v>
      </c>
      <c r="H76" s="290">
        <f t="shared" si="3"/>
        <v>27.332791869353706</v>
      </c>
    </row>
    <row r="77" spans="1:8" s="1" customFormat="1" ht="15.75">
      <c r="A77" s="43">
        <f aca="true" t="shared" si="4" ref="A77:A91">A78-1</f>
        <v>1884</v>
      </c>
      <c r="B77" s="252">
        <v>53.10855</v>
      </c>
      <c r="C77" s="254">
        <v>21.96488</v>
      </c>
      <c r="D77" s="252">
        <f aca="true" t="shared" si="5" ref="D77:D91">B77-C77</f>
        <v>31.14367</v>
      </c>
      <c r="E77" s="252"/>
      <c r="F77" s="254">
        <f>(TableC6!B74+('[2]TableB1'!$L68-1)*TableC8!B77)/'[2]TableB1'!$L68</f>
        <v>58.88384031485694</v>
      </c>
      <c r="G77" s="254">
        <f>(TableC6!H74+('[2]TableB1'!$L68-1)*TableC8!C77)/'[2]TableB1'!$L68</f>
        <v>31.55352025602435</v>
      </c>
      <c r="H77" s="290">
        <f aca="true" t="shared" si="6" ref="H77:H91">F77-G77</f>
        <v>27.33032005883259</v>
      </c>
    </row>
    <row r="78" spans="1:8" s="1" customFormat="1" ht="15.75">
      <c r="A78" s="43">
        <f t="shared" si="4"/>
        <v>1885</v>
      </c>
      <c r="B78" s="252">
        <v>53.14111</v>
      </c>
      <c r="C78" s="254">
        <v>21.99746</v>
      </c>
      <c r="D78" s="252">
        <f t="shared" si="5"/>
        <v>31.143649999999997</v>
      </c>
      <c r="E78" s="252"/>
      <c r="F78" s="254">
        <f>(TableC6!B75+('[2]TableB1'!$L69-1)*TableC8!B78)/'[2]TableB1'!$L69</f>
        <v>58.98043993918134</v>
      </c>
      <c r="G78" s="254">
        <f>(TableC6!H75+('[2]TableB1'!$L69-1)*TableC8!C78)/'[2]TableB1'!$L69</f>
        <v>31.691397533044263</v>
      </c>
      <c r="H78" s="290">
        <f t="shared" si="6"/>
        <v>27.289042406137074</v>
      </c>
    </row>
    <row r="79" spans="1:8" s="1" customFormat="1" ht="15.75">
      <c r="A79" s="43">
        <f t="shared" si="4"/>
        <v>1886</v>
      </c>
      <c r="B79" s="252">
        <v>53.17332</v>
      </c>
      <c r="C79" s="254">
        <v>22.02969</v>
      </c>
      <c r="D79" s="252">
        <f t="shared" si="5"/>
        <v>31.143629999999998</v>
      </c>
      <c r="E79" s="252"/>
      <c r="F79" s="254">
        <f>(TableC6!B76+('[2]TableB1'!$L70-1)*TableC8!B79)/'[2]TableB1'!$L70</f>
        <v>59.008664975525235</v>
      </c>
      <c r="G79" s="254">
        <f>(TableC6!H76+('[2]TableB1'!$L70-1)*TableC8!C79)/'[2]TableB1'!$L70</f>
        <v>31.71598586281063</v>
      </c>
      <c r="H79" s="290">
        <f t="shared" si="6"/>
        <v>27.292679112714605</v>
      </c>
    </row>
    <row r="80" spans="1:8" s="1" customFormat="1" ht="15.75">
      <c r="A80" s="43">
        <f t="shared" si="4"/>
        <v>1887</v>
      </c>
      <c r="B80" s="252">
        <v>53.20628</v>
      </c>
      <c r="C80" s="254">
        <v>22.06268</v>
      </c>
      <c r="D80" s="252">
        <f t="shared" si="5"/>
        <v>31.1436</v>
      </c>
      <c r="E80" s="252"/>
      <c r="F80" s="254">
        <f>(TableC6!B77+('[2]TableB1'!$L71-1)*TableC8!B80)/'[2]TableB1'!$L71</f>
        <v>59.067855315120056</v>
      </c>
      <c r="G80" s="254">
        <f>(TableC6!H77+('[2]TableB1'!$L71-1)*TableC8!C80)/'[2]TableB1'!$L71</f>
        <v>31.79149494396689</v>
      </c>
      <c r="H80" s="290">
        <f t="shared" si="6"/>
        <v>27.276360371153167</v>
      </c>
    </row>
    <row r="81" spans="1:8" s="1" customFormat="1" ht="15.75">
      <c r="A81" s="43">
        <f t="shared" si="4"/>
        <v>1888</v>
      </c>
      <c r="B81" s="252">
        <v>53.24046</v>
      </c>
      <c r="C81" s="254">
        <v>22.0969</v>
      </c>
      <c r="D81" s="252">
        <f t="shared" si="5"/>
        <v>31.143559999999997</v>
      </c>
      <c r="E81" s="252"/>
      <c r="F81" s="254">
        <f>(TableC6!B78+('[2]TableB1'!$L72-1)*TableC8!B81)/'[2]TableB1'!$L72</f>
        <v>59.13411493120401</v>
      </c>
      <c r="G81" s="254">
        <f>(TableC6!H78+('[2]TableB1'!$L72-1)*TableC8!C81)/'[2]TableB1'!$L72</f>
        <v>31.87796510043884</v>
      </c>
      <c r="H81" s="290">
        <f t="shared" si="6"/>
        <v>27.25614983076517</v>
      </c>
    </row>
    <row r="82" spans="1:8" s="1" customFormat="1" ht="15.75">
      <c r="A82" s="43">
        <f t="shared" si="4"/>
        <v>1889</v>
      </c>
      <c r="B82" s="252">
        <v>53.28109</v>
      </c>
      <c r="C82" s="254">
        <v>22.13757</v>
      </c>
      <c r="D82" s="252">
        <f t="shared" si="5"/>
        <v>31.14352</v>
      </c>
      <c r="E82" s="252"/>
      <c r="F82" s="254">
        <f>(TableC6!B79+('[2]TableB1'!$L73-1)*TableC8!B82)/'[2]TableB1'!$L73</f>
        <v>59.13391835048408</v>
      </c>
      <c r="G82" s="254">
        <f>(TableC6!H79+('[2]TableB1'!$L73-1)*TableC8!C82)/'[2]TableB1'!$L73</f>
        <v>31.84992142457877</v>
      </c>
      <c r="H82" s="290">
        <f t="shared" si="6"/>
        <v>27.28399692590531</v>
      </c>
    </row>
    <row r="83" spans="1:8" s="1" customFormat="1" ht="15.75">
      <c r="A83" s="133">
        <f t="shared" si="4"/>
        <v>1890</v>
      </c>
      <c r="B83" s="264">
        <v>53.32144</v>
      </c>
      <c r="C83" s="271">
        <v>22.17795</v>
      </c>
      <c r="D83" s="264">
        <f t="shared" si="5"/>
        <v>31.143490000000003</v>
      </c>
      <c r="E83" s="264"/>
      <c r="F83" s="271">
        <f>(TableC6!B80+('[2]TableB1'!$L74-1)*TableC8!B83)/'[2]TableB1'!$L74</f>
        <v>59.305713978118305</v>
      </c>
      <c r="G83" s="271">
        <f>(TableC6!H80+('[2]TableB1'!$L74-1)*TableC8!C83)/'[2]TableB1'!$L74</f>
        <v>32.10749081690915</v>
      </c>
      <c r="H83" s="294">
        <f t="shared" si="6"/>
        <v>27.198223161209157</v>
      </c>
    </row>
    <row r="84" spans="1:8" s="1" customFormat="1" ht="15.75">
      <c r="A84" s="43">
        <f t="shared" si="4"/>
        <v>1891</v>
      </c>
      <c r="B84" s="252">
        <v>53.35574</v>
      </c>
      <c r="C84" s="254">
        <v>22.2123</v>
      </c>
      <c r="D84" s="252">
        <f t="shared" si="5"/>
        <v>31.14344</v>
      </c>
      <c r="E84" s="252"/>
      <c r="F84" s="254">
        <f>(TableC6!B81+('[2]TableB1'!$L75-1)*TableC8!B84)/'[2]TableB1'!$L75</f>
        <v>59.271935625460806</v>
      </c>
      <c r="G84" s="254">
        <f>(TableC6!H81+('[2]TableB1'!$L75-1)*TableC8!C84)/'[2]TableB1'!$L75</f>
        <v>32.02811033275989</v>
      </c>
      <c r="H84" s="290">
        <f t="shared" si="6"/>
        <v>27.24382529270092</v>
      </c>
    </row>
    <row r="85" spans="1:8" s="1" customFormat="1" ht="15.75">
      <c r="A85" s="43">
        <f t="shared" si="4"/>
        <v>1892</v>
      </c>
      <c r="B85" s="252">
        <v>53.44975</v>
      </c>
      <c r="C85" s="254">
        <v>22.30636</v>
      </c>
      <c r="D85" s="252">
        <f t="shared" si="5"/>
        <v>31.14339</v>
      </c>
      <c r="E85" s="252"/>
      <c r="F85" s="254">
        <f>(TableC6!B82+('[2]TableB1'!$L76-1)*TableC8!B85)/'[2]TableB1'!$L76</f>
        <v>59.451546597033854</v>
      </c>
      <c r="G85" s="254">
        <f>(TableC6!H82+('[2]TableB1'!$L76-1)*TableC8!C85)/'[2]TableB1'!$L76</f>
        <v>32.26351546397999</v>
      </c>
      <c r="H85" s="290">
        <f t="shared" si="6"/>
        <v>27.18803113305386</v>
      </c>
    </row>
    <row r="86" spans="1:8" s="1" customFormat="1" ht="15.75">
      <c r="A86" s="43">
        <f t="shared" si="4"/>
        <v>1893</v>
      </c>
      <c r="B86" s="252">
        <v>53.50048</v>
      </c>
      <c r="C86" s="254">
        <v>22.35715</v>
      </c>
      <c r="D86" s="252">
        <f t="shared" si="5"/>
        <v>31.143330000000002</v>
      </c>
      <c r="E86" s="252"/>
      <c r="F86" s="254">
        <f>(TableC6!B83+('[2]TableB1'!$L77-1)*TableC8!B86)/'[2]TableB1'!$L77</f>
        <v>59.43610605430702</v>
      </c>
      <c r="G86" s="254">
        <f>(TableC6!H83+('[2]TableB1'!$L77-1)*TableC8!C86)/'[2]TableB1'!$L77</f>
        <v>32.20415520459581</v>
      </c>
      <c r="H86" s="290">
        <f t="shared" si="6"/>
        <v>27.23195084971121</v>
      </c>
    </row>
    <row r="87" spans="1:8" s="1" customFormat="1" ht="15.75">
      <c r="A87" s="43">
        <f t="shared" si="4"/>
        <v>1894</v>
      </c>
      <c r="B87" s="252">
        <v>53.5517</v>
      </c>
      <c r="C87" s="254">
        <v>22.40842</v>
      </c>
      <c r="D87" s="252">
        <f t="shared" si="5"/>
        <v>31.143279999999997</v>
      </c>
      <c r="E87" s="252"/>
      <c r="F87" s="254">
        <f>(TableC6!B84+('[2]TableB1'!$L78-1)*TableC8!B87)/'[2]TableB1'!$L78</f>
        <v>59.47310921409214</v>
      </c>
      <c r="G87" s="254">
        <f>(TableC6!H84+('[2]TableB1'!$L78-1)*TableC8!C87)/'[2]TableB1'!$L78</f>
        <v>32.231702903600464</v>
      </c>
      <c r="H87" s="290">
        <f t="shared" si="6"/>
        <v>27.241406310491676</v>
      </c>
    </row>
    <row r="88" spans="1:8" s="1" customFormat="1" ht="15.75">
      <c r="A88" s="43">
        <f t="shared" si="4"/>
        <v>1895</v>
      </c>
      <c r="B88" s="252">
        <v>53.60224</v>
      </c>
      <c r="C88" s="254">
        <v>22.45903</v>
      </c>
      <c r="D88" s="252">
        <f t="shared" si="5"/>
        <v>31.143210000000003</v>
      </c>
      <c r="E88" s="252"/>
      <c r="F88" s="254">
        <f>(TableC6!B85+('[2]TableB1'!$L79-1)*TableC8!B88)/'[2]TableB1'!$L79</f>
        <v>59.55835642336861</v>
      </c>
      <c r="G88" s="254">
        <f>(TableC6!H85+('[2]TableB1'!$L79-1)*TableC8!C88)/'[2]TableB1'!$L79</f>
        <v>32.34031308461977</v>
      </c>
      <c r="H88" s="290">
        <f t="shared" si="6"/>
        <v>27.218043338748835</v>
      </c>
    </row>
    <row r="89" spans="1:8" s="1" customFormat="1" ht="15.75">
      <c r="A89" s="43">
        <f t="shared" si="4"/>
        <v>1896</v>
      </c>
      <c r="B89" s="252">
        <v>53.65243</v>
      </c>
      <c r="C89" s="254">
        <v>22.5093</v>
      </c>
      <c r="D89" s="252">
        <f t="shared" si="5"/>
        <v>31.143130000000003</v>
      </c>
      <c r="E89" s="252"/>
      <c r="F89" s="254">
        <f>(TableC6!B86+('[2]TableB1'!$L80-1)*TableC8!B89)/'[2]TableB1'!$L80</f>
        <v>59.56929944711674</v>
      </c>
      <c r="G89" s="254">
        <f>(TableC6!H86+('[2]TableB1'!$L80-1)*TableC8!C89)/'[2]TableB1'!$L80</f>
        <v>32.32607868649199</v>
      </c>
      <c r="H89" s="290">
        <f t="shared" si="6"/>
        <v>27.24322076062475</v>
      </c>
    </row>
    <row r="90" spans="1:8" s="1" customFormat="1" ht="15.75">
      <c r="A90" s="43">
        <f t="shared" si="4"/>
        <v>1897</v>
      </c>
      <c r="B90" s="252">
        <v>53.69756</v>
      </c>
      <c r="C90" s="254">
        <v>22.55452</v>
      </c>
      <c r="D90" s="252">
        <f t="shared" si="5"/>
        <v>31.143040000000003</v>
      </c>
      <c r="E90" s="252"/>
      <c r="F90" s="254">
        <f>(TableC6!B87+('[2]TableB1'!$L81-1)*TableC8!B90)/'[2]TableB1'!$L81</f>
        <v>59.61320739948417</v>
      </c>
      <c r="G90" s="254">
        <f>(TableC6!H87+('[2]TableB1'!$L81-1)*TableC8!C90)/'[2]TableB1'!$L81</f>
        <v>32.370147527397584</v>
      </c>
      <c r="H90" s="290">
        <f t="shared" si="6"/>
        <v>27.243059872086583</v>
      </c>
    </row>
    <row r="91" spans="1:8" s="1" customFormat="1" ht="15.75">
      <c r="A91" s="43">
        <f t="shared" si="4"/>
        <v>1898</v>
      </c>
      <c r="B91" s="252">
        <v>53.7496</v>
      </c>
      <c r="C91" s="254">
        <v>22.60667</v>
      </c>
      <c r="D91" s="252">
        <f t="shared" si="5"/>
        <v>31.14293</v>
      </c>
      <c r="E91" s="252"/>
      <c r="F91" s="254">
        <f>(TableC6!B88+('[2]TableB1'!$L82-1)*TableC8!B91)/'[2]TableB1'!$L82</f>
        <v>59.64295374905758</v>
      </c>
      <c r="G91" s="254">
        <f>(TableC6!H88+('[2]TableB1'!$L82-1)*TableC8!C91)/'[2]TableB1'!$L82</f>
        <v>32.38570888220801</v>
      </c>
      <c r="H91" s="290">
        <f t="shared" si="6"/>
        <v>27.257244866849575</v>
      </c>
    </row>
    <row r="92" spans="1:8" s="1" customFormat="1" ht="15.75">
      <c r="A92" s="140">
        <f>A93-1</f>
        <v>1899</v>
      </c>
      <c r="B92" s="269">
        <v>53.80309</v>
      </c>
      <c r="C92" s="272">
        <v>22.6603</v>
      </c>
      <c r="D92" s="269">
        <f>B92-C92</f>
        <v>31.142789999999998</v>
      </c>
      <c r="E92" s="269"/>
      <c r="F92" s="272">
        <f>(TableC6!B89+('[2]TableB1'!$L83-1)*TableC8!B92)/'[2]TableB1'!$L83</f>
        <v>59.74797526699549</v>
      </c>
      <c r="G92" s="272">
        <f>(TableC6!H89+('[2]TableB1'!$L83-1)*TableC8!C92)/'[2]TableB1'!$L83</f>
        <v>32.525268939401364</v>
      </c>
      <c r="H92" s="295">
        <f>F92-G92</f>
        <v>27.222706327594125</v>
      </c>
    </row>
    <row r="93" spans="1:8" ht="15.75">
      <c r="A93" s="45">
        <v>1900</v>
      </c>
      <c r="B93" s="252">
        <v>53.92595</v>
      </c>
      <c r="C93" s="254">
        <v>22.7833</v>
      </c>
      <c r="D93" s="252">
        <f>B93-C93</f>
        <v>31.14265</v>
      </c>
      <c r="E93" s="252"/>
      <c r="F93" s="254">
        <f>(TableC6!B90+('[2]TableB1'!$L84-1)*TableC8!B93)/'[2]TableB1'!$L84</f>
        <v>59.96451910832103</v>
      </c>
      <c r="G93" s="254">
        <f>(TableC6!H90+('[2]TableB1'!$L84-1)*TableC8!C93)/'[2]TableB1'!$L84</f>
        <v>32.78053417663749</v>
      </c>
      <c r="H93" s="290">
        <f>F93-G93</f>
        <v>27.18398493168354</v>
      </c>
    </row>
    <row r="94" spans="1:8" ht="15.75">
      <c r="A94" s="45">
        <v>1901</v>
      </c>
      <c r="B94" s="252">
        <v>53.50085</v>
      </c>
      <c r="C94" s="254">
        <v>22.3585</v>
      </c>
      <c r="D94" s="252">
        <f aca="true" t="shared" si="7" ref="D94:D157">B94-C94</f>
        <v>31.14235</v>
      </c>
      <c r="E94" s="252"/>
      <c r="F94" s="254">
        <f>(TableC6!B91+('[2]TableB1'!$L85-1)*TableC8!B94)/'[2]TableB1'!$L85</f>
        <v>59.32741060032689</v>
      </c>
      <c r="G94" s="254">
        <f>(TableC6!H91+('[2]TableB1'!$L85-1)*TableC8!C94)/'[2]TableB1'!$L85</f>
        <v>32.017286061594696</v>
      </c>
      <c r="H94" s="290">
        <f aca="true" t="shared" si="8" ref="H94:H157">F94-G94</f>
        <v>27.310124538732197</v>
      </c>
    </row>
    <row r="95" spans="1:8" ht="15.75">
      <c r="A95" s="45">
        <v>1902</v>
      </c>
      <c r="B95" s="252">
        <v>53.49094</v>
      </c>
      <c r="C95" s="254">
        <v>22.34886</v>
      </c>
      <c r="D95" s="252">
        <f t="shared" si="7"/>
        <v>31.142080000000004</v>
      </c>
      <c r="E95" s="252"/>
      <c r="F95" s="254">
        <f>(TableC6!B92+('[2]TableB1'!$L86-1)*TableC8!B95)/'[2]TableB1'!$L86</f>
        <v>59.35417559565307</v>
      </c>
      <c r="G95" s="254">
        <f>(TableC6!H92+('[2]TableB1'!$L86-1)*TableC8!C95)/'[2]TableB1'!$L86</f>
        <v>32.06909614107033</v>
      </c>
      <c r="H95" s="290">
        <f t="shared" si="8"/>
        <v>27.285079454582736</v>
      </c>
    </row>
    <row r="96" spans="1:8" ht="15.75">
      <c r="A96" s="45">
        <v>1903</v>
      </c>
      <c r="B96" s="252">
        <v>53.81391</v>
      </c>
      <c r="C96" s="254">
        <v>22.67204</v>
      </c>
      <c r="D96" s="252">
        <f t="shared" si="7"/>
        <v>31.14187</v>
      </c>
      <c r="E96" s="252"/>
      <c r="F96" s="254">
        <f>(TableC6!B93+('[2]TableB1'!$L87-1)*TableC8!B96)/'[2]TableB1'!$L87</f>
        <v>59.67991376856754</v>
      </c>
      <c r="G96" s="254">
        <f>(TableC6!H93+('[2]TableB1'!$L87-1)*TableC8!C96)/'[2]TableB1'!$L87</f>
        <v>32.40912524351309</v>
      </c>
      <c r="H96" s="290">
        <f t="shared" si="8"/>
        <v>27.27078852505445</v>
      </c>
    </row>
    <row r="97" spans="1:8" ht="15.75">
      <c r="A97" s="45">
        <v>1904</v>
      </c>
      <c r="B97" s="252">
        <v>53.99048</v>
      </c>
      <c r="C97" s="254">
        <v>22.8489</v>
      </c>
      <c r="D97" s="252">
        <f t="shared" si="7"/>
        <v>31.141579999999998</v>
      </c>
      <c r="E97" s="252"/>
      <c r="F97" s="254">
        <f>(TableC6!B94+('[2]TableB1'!$L88-1)*TableC8!B97)/'[2]TableB1'!$L88</f>
        <v>59.90090104443926</v>
      </c>
      <c r="G97" s="254">
        <f>(TableC6!H94+('[2]TableB1'!$L88-1)*TableC8!C97)/'[2]TableB1'!$L88</f>
        <v>32.66385495135808</v>
      </c>
      <c r="H97" s="290">
        <f t="shared" si="8"/>
        <v>27.237046093081176</v>
      </c>
    </row>
    <row r="98" spans="1:8" ht="15.75">
      <c r="A98" s="45">
        <v>1905</v>
      </c>
      <c r="B98" s="252">
        <v>53.91188</v>
      </c>
      <c r="C98" s="254">
        <v>22.77077</v>
      </c>
      <c r="D98" s="252">
        <f t="shared" si="7"/>
        <v>31.141109999999998</v>
      </c>
      <c r="E98" s="252"/>
      <c r="F98" s="254">
        <f>(TableC6!B95+('[2]TableB1'!$L89-1)*TableC8!B98)/'[2]TableB1'!$L89</f>
        <v>59.88762398695474</v>
      </c>
      <c r="G98" s="254">
        <f>(TableC6!H95+('[2]TableB1'!$L89-1)*TableC8!C98)/'[2]TableB1'!$L89</f>
        <v>32.68484257407839</v>
      </c>
      <c r="H98" s="290">
        <f t="shared" si="8"/>
        <v>27.202781412876355</v>
      </c>
    </row>
    <row r="99" spans="1:8" ht="15.75">
      <c r="A99" s="45">
        <v>1906</v>
      </c>
      <c r="B99" s="252">
        <v>53.8234</v>
      </c>
      <c r="C99" s="254">
        <v>22.68287</v>
      </c>
      <c r="D99" s="252">
        <f t="shared" si="7"/>
        <v>31.14053</v>
      </c>
      <c r="E99" s="252"/>
      <c r="F99" s="254">
        <f>(TableC6!B96+('[2]TableB1'!$L90-1)*TableC8!B99)/'[2]TableB1'!$L90</f>
        <v>59.68960293008977</v>
      </c>
      <c r="G99" s="254">
        <f>(TableC6!H96+('[2]TableB1'!$L90-1)*TableC8!C99)/'[2]TableB1'!$L90</f>
        <v>32.41083873450433</v>
      </c>
      <c r="H99" s="290">
        <f t="shared" si="8"/>
        <v>27.27876419558544</v>
      </c>
    </row>
    <row r="100" spans="1:8" ht="15.75">
      <c r="A100" s="45">
        <v>1907</v>
      </c>
      <c r="B100" s="252">
        <v>53.90385</v>
      </c>
      <c r="C100" s="254">
        <v>22.76393</v>
      </c>
      <c r="D100" s="252">
        <f t="shared" si="7"/>
        <v>31.13992</v>
      </c>
      <c r="E100" s="252"/>
      <c r="F100" s="254">
        <f>(TableC6!B97+('[2]TableB1'!$L91-1)*TableC8!B100)/'[2]TableB1'!$L91</f>
        <v>59.80933461613706</v>
      </c>
      <c r="G100" s="254">
        <f>(TableC6!H97+('[2]TableB1'!$L91-1)*TableC8!C100)/'[2]TableB1'!$L91</f>
        <v>32.55240910831534</v>
      </c>
      <c r="H100" s="290">
        <f t="shared" si="8"/>
        <v>27.25692550782172</v>
      </c>
    </row>
    <row r="101" spans="1:8" ht="15.75">
      <c r="A101" s="45">
        <v>1908</v>
      </c>
      <c r="B101" s="252">
        <v>53.71653</v>
      </c>
      <c r="C101" s="254">
        <v>22.57761</v>
      </c>
      <c r="D101" s="252">
        <f t="shared" si="7"/>
        <v>31.13892</v>
      </c>
      <c r="E101" s="252"/>
      <c r="F101" s="254">
        <f>(TableC6!B98+('[2]TableB1'!$L92-1)*TableC8!B101)/'[2]TableB1'!$L92</f>
        <v>59.6279748082496</v>
      </c>
      <c r="G101" s="254">
        <f>(TableC6!H98+('[2]TableB1'!$L92-1)*TableC8!C101)/'[2]TableB1'!$L92</f>
        <v>32.378907098942456</v>
      </c>
      <c r="H101" s="290">
        <f t="shared" si="8"/>
        <v>27.24906770930714</v>
      </c>
    </row>
    <row r="102" spans="1:8" ht="15.75">
      <c r="A102" s="45">
        <v>1909</v>
      </c>
      <c r="B102" s="252">
        <v>54.28339</v>
      </c>
      <c r="C102" s="254">
        <v>23.14492</v>
      </c>
      <c r="D102" s="252">
        <f t="shared" si="7"/>
        <v>31.138469999999998</v>
      </c>
      <c r="E102" s="252"/>
      <c r="F102" s="254">
        <f>(TableC6!B99+('[2]TableB1'!$L93-1)*TableC8!B102)/'[2]TableB1'!$L93</f>
        <v>60.16616849875601</v>
      </c>
      <c r="G102" s="254">
        <f>(TableC6!H99+('[2]TableB1'!$L93-1)*TableC8!C102)/'[2]TableB1'!$L93</f>
        <v>32.90817500901979</v>
      </c>
      <c r="H102" s="290">
        <f t="shared" si="8"/>
        <v>27.257993489736215</v>
      </c>
    </row>
    <row r="103" spans="1:8" ht="15.75">
      <c r="A103" s="147">
        <v>1910</v>
      </c>
      <c r="B103" s="264">
        <v>54.02941</v>
      </c>
      <c r="C103" s="271">
        <v>22.89248</v>
      </c>
      <c r="D103" s="264">
        <f t="shared" si="7"/>
        <v>31.13693</v>
      </c>
      <c r="E103" s="264"/>
      <c r="F103" s="271">
        <f>(TableC6!B100+('[2]TableB1'!$L94-1)*TableC8!B103)/'[2]TableB1'!$L94</f>
        <v>59.82244887925039</v>
      </c>
      <c r="G103" s="271">
        <f>(TableC6!H100+('[2]TableB1'!$L94-1)*TableC8!C103)/'[2]TableB1'!$L94</f>
        <v>32.49861458550455</v>
      </c>
      <c r="H103" s="294">
        <f t="shared" si="8"/>
        <v>27.32383429374584</v>
      </c>
    </row>
    <row r="104" spans="1:8" ht="15.75">
      <c r="A104" s="45">
        <v>1911</v>
      </c>
      <c r="B104" s="252">
        <v>54.49658</v>
      </c>
      <c r="C104" s="254">
        <v>23.36047</v>
      </c>
      <c r="D104" s="252">
        <f t="shared" si="7"/>
        <v>31.136110000000002</v>
      </c>
      <c r="E104" s="252"/>
      <c r="F104" s="254">
        <f>(TableC6!B101+('[2]TableB1'!$L95-1)*TableC8!B104)/'[2]TableB1'!$L95</f>
        <v>60.39190197516604</v>
      </c>
      <c r="G104" s="254">
        <f>(TableC6!H101+('[2]TableB1'!$L95-1)*TableC8!C104)/'[2]TableB1'!$L95</f>
        <v>33.14981805096737</v>
      </c>
      <c r="H104" s="290">
        <f t="shared" si="8"/>
        <v>27.242083924198674</v>
      </c>
    </row>
    <row r="105" spans="1:8" ht="15.75">
      <c r="A105" s="45">
        <v>1912</v>
      </c>
      <c r="B105" s="252">
        <v>53.82775</v>
      </c>
      <c r="C105" s="254">
        <v>22.69501</v>
      </c>
      <c r="D105" s="252">
        <f t="shared" si="7"/>
        <v>31.132740000000002</v>
      </c>
      <c r="E105" s="252"/>
      <c r="F105" s="254">
        <f>(TableC6!B102+('[2]TableB1'!$L96-1)*TableC8!B105)/'[2]TableB1'!$L96</f>
        <v>59.71949623761712</v>
      </c>
      <c r="G105" s="254">
        <f>(TableC6!H102+('[2]TableB1'!$L96-1)*TableC8!C105)/'[2]TableB1'!$L96</f>
        <v>32.46202118332253</v>
      </c>
      <c r="H105" s="290">
        <f t="shared" si="8"/>
        <v>27.257475054294595</v>
      </c>
    </row>
    <row r="106" spans="1:8" ht="15.75">
      <c r="A106" s="45">
        <v>1913</v>
      </c>
      <c r="B106" s="252">
        <v>54.14994</v>
      </c>
      <c r="C106" s="254">
        <v>23.01902</v>
      </c>
      <c r="D106" s="252">
        <f t="shared" si="7"/>
        <v>31.13092</v>
      </c>
      <c r="E106" s="252"/>
      <c r="F106" s="254">
        <f>(TableC6!B103+('[2]TableB1'!$L97-1)*TableC8!B106)/'[2]TableB1'!$L97</f>
        <v>59.99745363944237</v>
      </c>
      <c r="G106" s="254">
        <f>(TableC6!H103+('[2]TableB1'!$L97-1)*TableC8!C106)/'[2]TableB1'!$L97</f>
        <v>32.71393280536348</v>
      </c>
      <c r="H106" s="290">
        <f t="shared" si="8"/>
        <v>27.283520834078892</v>
      </c>
    </row>
    <row r="107" spans="1:8" ht="15.75">
      <c r="A107" s="45">
        <v>1914</v>
      </c>
      <c r="B107" s="252">
        <v>43.98639</v>
      </c>
      <c r="C107" s="254">
        <v>12.95074</v>
      </c>
      <c r="D107" s="252">
        <f t="shared" si="7"/>
        <v>31.03565</v>
      </c>
      <c r="E107" s="252"/>
      <c r="F107" s="254">
        <f>(TableC6!B104+('[2]TableB1'!$L98-1)*TableC8!B107)/'[2]TableB1'!$L98</f>
        <v>49.819723333333336</v>
      </c>
      <c r="G107" s="254">
        <f>(TableC6!H104+('[2]TableB1'!$L98-1)*TableC8!C107)/'[2]TableB1'!$L98</f>
        <v>22.1992725</v>
      </c>
      <c r="H107" s="290">
        <f t="shared" si="8"/>
        <v>27.620450833333337</v>
      </c>
    </row>
    <row r="108" spans="1:8" ht="15.75">
      <c r="A108" s="45">
        <v>1915</v>
      </c>
      <c r="B108" s="252">
        <v>42.54083</v>
      </c>
      <c r="C108" s="254">
        <v>11.53902</v>
      </c>
      <c r="D108" s="252">
        <f t="shared" si="7"/>
        <v>31.00181</v>
      </c>
      <c r="E108" s="252"/>
      <c r="F108" s="254">
        <f>(TableC6!B105+('[2]TableB1'!$L99-1)*TableC8!B108)/'[2]TableB1'!$L99</f>
        <v>48.37416333333333</v>
      </c>
      <c r="G108" s="254">
        <f>(TableC6!H105+('[2]TableB1'!$L99-1)*TableC8!C108)/'[2]TableB1'!$L99</f>
        <v>20.703235833333334</v>
      </c>
      <c r="H108" s="290">
        <f t="shared" si="8"/>
        <v>27.670927499999994</v>
      </c>
    </row>
    <row r="109" spans="1:8" ht="15.75">
      <c r="A109" s="45">
        <v>1916</v>
      </c>
      <c r="B109" s="252">
        <v>45.30636</v>
      </c>
      <c r="C109" s="254">
        <v>14.2799</v>
      </c>
      <c r="D109" s="252">
        <f t="shared" si="7"/>
        <v>31.02646</v>
      </c>
      <c r="E109" s="252"/>
      <c r="F109" s="254">
        <f>(TableC6!B106+('[2]TableB1'!$L100-1)*TableC8!B109)/'[2]TableB1'!$L100</f>
        <v>51.13969333333333</v>
      </c>
      <c r="G109" s="254">
        <f>(TableC6!H106+('[2]TableB1'!$L100-1)*TableC8!C109)/'[2]TableB1'!$L100</f>
        <v>23.552052500000002</v>
      </c>
      <c r="H109" s="290">
        <f t="shared" si="8"/>
        <v>27.587640833333325</v>
      </c>
    </row>
    <row r="110" spans="1:8" ht="15.75">
      <c r="A110" s="45">
        <v>1917</v>
      </c>
      <c r="B110" s="252">
        <v>48.9739</v>
      </c>
      <c r="C110" s="254">
        <v>17.91315</v>
      </c>
      <c r="D110" s="252">
        <f t="shared" si="7"/>
        <v>31.06075</v>
      </c>
      <c r="E110" s="252"/>
      <c r="F110" s="254">
        <f>(TableC6!B107+('[2]TableB1'!$L101-1)*TableC8!B110)/'[2]TableB1'!$L101</f>
        <v>54.807233333333336</v>
      </c>
      <c r="G110" s="254">
        <f>(TableC6!H107+('[2]TableB1'!$L101-1)*TableC8!C110)/'[2]TableB1'!$L101</f>
        <v>27.33223583333334</v>
      </c>
      <c r="H110" s="290">
        <f t="shared" si="8"/>
        <v>27.474997499999997</v>
      </c>
    </row>
    <row r="111" spans="1:8" ht="15.75">
      <c r="A111" s="45">
        <v>1918</v>
      </c>
      <c r="B111" s="252">
        <v>44.13321</v>
      </c>
      <c r="C111" s="254">
        <v>13.15203</v>
      </c>
      <c r="D111" s="252">
        <f t="shared" si="7"/>
        <v>30.98118</v>
      </c>
      <c r="E111" s="252"/>
      <c r="F111" s="254">
        <f>(TableC6!B108+('[2]TableB1'!$L102-1)*TableC8!B111)/'[2]TableB1'!$L102</f>
        <v>49.966543333333334</v>
      </c>
      <c r="G111" s="254">
        <f>(TableC6!H108+('[2]TableB1'!$L102-1)*TableC8!C111)/'[2]TableB1'!$L102</f>
        <v>22.514088333333333</v>
      </c>
      <c r="H111" s="290">
        <f t="shared" si="8"/>
        <v>27.452455</v>
      </c>
    </row>
    <row r="112" spans="1:8" ht="15.75">
      <c r="A112" s="149">
        <v>1919</v>
      </c>
      <c r="B112" s="269">
        <v>52.68416</v>
      </c>
      <c r="C112" s="272">
        <v>21.60374</v>
      </c>
      <c r="D112" s="269">
        <f t="shared" si="7"/>
        <v>31.08042</v>
      </c>
      <c r="E112" s="269"/>
      <c r="F112" s="272">
        <f>(TableC6!B109+('[2]TableB1'!$L103-1)*TableC8!B112)/'[2]TableB1'!$L103</f>
        <v>58.28416</v>
      </c>
      <c r="G112" s="272">
        <f>(TableC6!H109+('[2]TableB1'!$L103-1)*TableC8!C112)/'[2]TableB1'!$L103</f>
        <v>30.8735008</v>
      </c>
      <c r="H112" s="295">
        <f t="shared" si="8"/>
        <v>27.4106592</v>
      </c>
    </row>
    <row r="113" spans="1:8" ht="15.75">
      <c r="A113" s="45">
        <v>1920</v>
      </c>
      <c r="B113" s="252">
        <v>54.50848</v>
      </c>
      <c r="C113" s="254">
        <v>23.41943</v>
      </c>
      <c r="D113" s="252">
        <f t="shared" si="7"/>
        <v>31.08905</v>
      </c>
      <c r="E113" s="252"/>
      <c r="F113" s="254">
        <f>(TableC6!B110+('[2]TableB1'!$L104-1)*TableC8!B113)/'[2]TableB1'!$L104</f>
        <v>60.10848</v>
      </c>
      <c r="G113" s="254">
        <f>(TableC6!H110+('[2]TableB1'!$L104-1)*TableC8!C113)/'[2]TableB1'!$L104</f>
        <v>32.7353732</v>
      </c>
      <c r="H113" s="290">
        <f t="shared" si="8"/>
        <v>27.373106800000002</v>
      </c>
    </row>
    <row r="114" spans="1:8" ht="15.75">
      <c r="A114" s="45">
        <v>1921</v>
      </c>
      <c r="B114" s="252">
        <v>54.97436</v>
      </c>
      <c r="C114" s="254">
        <v>23.89086</v>
      </c>
      <c r="D114" s="252">
        <f t="shared" si="7"/>
        <v>31.083499999999997</v>
      </c>
      <c r="E114" s="252"/>
      <c r="F114" s="254">
        <f>(TableC6!B111+('[2]TableB1'!$L105-1)*TableC8!B114)/'[2]TableB1'!$L105</f>
        <v>60.57436</v>
      </c>
      <c r="G114" s="254">
        <f>(TableC6!H111+('[2]TableB1'!$L105-1)*TableC8!C114)/'[2]TableB1'!$L105</f>
        <v>33.193</v>
      </c>
      <c r="H114" s="290">
        <f t="shared" si="8"/>
        <v>27.38136</v>
      </c>
    </row>
    <row r="115" spans="1:8" ht="15.75">
      <c r="A115" s="45">
        <v>1922</v>
      </c>
      <c r="B115" s="252">
        <v>55.49646</v>
      </c>
      <c r="C115" s="254">
        <v>24.41815</v>
      </c>
      <c r="D115" s="252">
        <f t="shared" si="7"/>
        <v>31.07831</v>
      </c>
      <c r="E115" s="252"/>
      <c r="F115" s="254">
        <f>(TableC6!B112+('[2]TableB1'!$L106-1)*TableC8!B115)/'[2]TableB1'!$L106</f>
        <v>61.09646</v>
      </c>
      <c r="G115" s="254">
        <f>(TableC6!H112+('[2]TableB1'!$L106-1)*TableC8!C115)/'[2]TableB1'!$L106</f>
        <v>33.7148332</v>
      </c>
      <c r="H115" s="290">
        <f t="shared" si="8"/>
        <v>27.3816268</v>
      </c>
    </row>
    <row r="116" spans="1:8" ht="15.75">
      <c r="A116" s="45">
        <v>1923</v>
      </c>
      <c r="B116" s="252">
        <v>55.14</v>
      </c>
      <c r="C116" s="254">
        <v>24.07739</v>
      </c>
      <c r="D116" s="252">
        <f t="shared" si="7"/>
        <v>31.06261</v>
      </c>
      <c r="E116" s="252"/>
      <c r="F116" s="254">
        <f>(TableC6!B113+('[2]TableB1'!$L107-1)*TableC8!B116)/'[2]TableB1'!$L107</f>
        <v>60.739999999999995</v>
      </c>
      <c r="G116" s="254">
        <f>(TableC6!H113+('[2]TableB1'!$L107-1)*TableC8!C116)/'[2]TableB1'!$L107</f>
        <v>33.3566356</v>
      </c>
      <c r="H116" s="290">
        <f t="shared" si="8"/>
        <v>27.383364399999998</v>
      </c>
    </row>
    <row r="117" spans="1:8" ht="15.75">
      <c r="A117" s="45">
        <v>1924</v>
      </c>
      <c r="B117" s="252">
        <v>55.27026</v>
      </c>
      <c r="C117" s="254">
        <v>24.21836</v>
      </c>
      <c r="D117" s="252">
        <f t="shared" si="7"/>
        <v>31.0519</v>
      </c>
      <c r="E117" s="252"/>
      <c r="F117" s="254">
        <f>(TableC6!B114+('[2]TableB1'!$L108-1)*TableC8!B117)/'[2]TableB1'!$L108</f>
        <v>60.870259999999995</v>
      </c>
      <c r="G117" s="254">
        <f>(TableC6!H114+('[2]TableB1'!$L108-1)*TableC8!C117)/'[2]TableB1'!$L108</f>
        <v>33.4852408</v>
      </c>
      <c r="H117" s="290">
        <f t="shared" si="8"/>
        <v>27.385019199999995</v>
      </c>
    </row>
    <row r="118" spans="1:8" ht="15.75">
      <c r="A118" s="45">
        <v>1925</v>
      </c>
      <c r="B118" s="252">
        <v>55.37564</v>
      </c>
      <c r="C118" s="254">
        <v>24.33521</v>
      </c>
      <c r="D118" s="252">
        <f t="shared" si="7"/>
        <v>31.040429999999997</v>
      </c>
      <c r="E118" s="252"/>
      <c r="F118" s="254">
        <f>(TableC6!B115+('[2]TableB1'!$L109-1)*TableC8!B118)/'[2]TableB1'!$L109</f>
        <v>60.97564</v>
      </c>
      <c r="G118" s="254">
        <f>(TableC6!H115+('[2]TableB1'!$L109-1)*TableC8!C118)/'[2]TableB1'!$L109</f>
        <v>33.586782799999995</v>
      </c>
      <c r="H118" s="290">
        <f t="shared" si="8"/>
        <v>27.388857200000004</v>
      </c>
    </row>
    <row r="119" spans="1:8" ht="15.75">
      <c r="A119" s="45">
        <v>1926</v>
      </c>
      <c r="B119" s="252">
        <v>55.28587</v>
      </c>
      <c r="C119" s="254">
        <v>24.25999</v>
      </c>
      <c r="D119" s="252">
        <f t="shared" si="7"/>
        <v>31.025880000000004</v>
      </c>
      <c r="E119" s="252"/>
      <c r="F119" s="254">
        <f>(TableC6!B116+('[2]TableB1'!$L110-1)*TableC8!B119)/'[2]TableB1'!$L110</f>
        <v>60.88587</v>
      </c>
      <c r="G119" s="254">
        <f>(TableC6!H116+('[2]TableB1'!$L110-1)*TableC8!C119)/'[2]TableB1'!$L110</f>
        <v>33.5098124</v>
      </c>
      <c r="H119" s="290">
        <f t="shared" si="8"/>
        <v>27.376057599999996</v>
      </c>
    </row>
    <row r="120" spans="1:8" ht="15.75">
      <c r="A120" s="45">
        <v>1927</v>
      </c>
      <c r="B120" s="252">
        <v>55.71824</v>
      </c>
      <c r="C120" s="254">
        <v>24.7002</v>
      </c>
      <c r="D120" s="252">
        <f t="shared" si="7"/>
        <v>31.018040000000003</v>
      </c>
      <c r="E120" s="252"/>
      <c r="F120" s="254">
        <f>(TableC6!B117+('[2]TableB1'!$L111-1)*TableC8!B120)/'[2]TableB1'!$L111</f>
        <v>61.31824</v>
      </c>
      <c r="G120" s="254">
        <f>(TableC6!H117+('[2]TableB1'!$L111-1)*TableC8!C120)/'[2]TableB1'!$L111</f>
        <v>33.9574648</v>
      </c>
      <c r="H120" s="290">
        <f t="shared" si="8"/>
        <v>27.360775200000006</v>
      </c>
    </row>
    <row r="121" spans="1:8" ht="15.75">
      <c r="A121" s="45">
        <v>1928</v>
      </c>
      <c r="B121" s="252">
        <v>55.58802</v>
      </c>
      <c r="C121" s="254">
        <v>24.58598</v>
      </c>
      <c r="D121" s="252">
        <f t="shared" si="7"/>
        <v>31.00204</v>
      </c>
      <c r="E121" s="252"/>
      <c r="F121" s="254">
        <f>(TableC6!B118+('[2]TableB1'!$L112-1)*TableC8!B121)/'[2]TableB1'!$L112</f>
        <v>61.18802000000001</v>
      </c>
      <c r="G121" s="254">
        <f>(TableC6!H118+('[2]TableB1'!$L112-1)*TableC8!C121)/'[2]TableB1'!$L112</f>
        <v>33.8313856</v>
      </c>
      <c r="H121" s="290">
        <f t="shared" si="8"/>
        <v>27.35663440000001</v>
      </c>
    </row>
    <row r="122" spans="1:8" ht="15.75">
      <c r="A122" s="45">
        <v>1929</v>
      </c>
      <c r="B122" s="252">
        <v>56.05207</v>
      </c>
      <c r="C122" s="254">
        <v>25.05782</v>
      </c>
      <c r="D122" s="252">
        <f t="shared" si="7"/>
        <v>30.99425</v>
      </c>
      <c r="E122" s="252"/>
      <c r="F122" s="254">
        <f>(TableC6!B119+('[2]TableB1'!$L113-1)*TableC8!B122)/'[2]TableB1'!$L113</f>
        <v>61.65207</v>
      </c>
      <c r="G122" s="254">
        <f>(TableC6!H119+('[2]TableB1'!$L113-1)*TableC8!C122)/'[2]TableB1'!$L113</f>
        <v>34.2995136</v>
      </c>
      <c r="H122" s="290">
        <f t="shared" si="8"/>
        <v>27.352556400000005</v>
      </c>
    </row>
    <row r="123" spans="1:8" ht="15.75">
      <c r="A123" s="147">
        <v>1930</v>
      </c>
      <c r="B123" s="264">
        <v>55.1548</v>
      </c>
      <c r="C123" s="271">
        <v>24.18857</v>
      </c>
      <c r="D123" s="264">
        <f t="shared" si="7"/>
        <v>30.966230000000003</v>
      </c>
      <c r="E123" s="264"/>
      <c r="F123" s="271">
        <f>(TableC6!B120+('[2]TableB1'!$L114-1)*TableC8!B123)/'[2]TableB1'!$L114</f>
        <v>60.7548</v>
      </c>
      <c r="G123" s="271">
        <f>(TableC6!H120+('[2]TableB1'!$L114-1)*TableC8!C123)/'[2]TableB1'!$L114</f>
        <v>33.38281</v>
      </c>
      <c r="H123" s="294">
        <f t="shared" si="8"/>
        <v>27.371990000000004</v>
      </c>
    </row>
    <row r="124" spans="1:8" ht="15.75">
      <c r="A124" s="45">
        <v>1931</v>
      </c>
      <c r="B124" s="252">
        <v>56.09748</v>
      </c>
      <c r="C124" s="254">
        <v>25.13214</v>
      </c>
      <c r="D124" s="252">
        <f t="shared" si="7"/>
        <v>30.965339999999998</v>
      </c>
      <c r="E124" s="252"/>
      <c r="F124" s="254">
        <f>(TableC6!B121+('[2]TableB1'!$L115-1)*TableC8!B124)/'[2]TableB1'!$L115</f>
        <v>61.69748</v>
      </c>
      <c r="G124" s="254">
        <f>(TableC6!H121+('[2]TableB1'!$L115-1)*TableC8!C124)/'[2]TableB1'!$L115</f>
        <v>34.3465504</v>
      </c>
      <c r="H124" s="290">
        <f t="shared" si="8"/>
        <v>27.3509296</v>
      </c>
    </row>
    <row r="125" spans="1:8" ht="15.75">
      <c r="A125" s="45">
        <v>1932</v>
      </c>
      <c r="B125" s="252">
        <v>56.0427</v>
      </c>
      <c r="C125" s="254">
        <v>25.093</v>
      </c>
      <c r="D125" s="252">
        <f t="shared" si="7"/>
        <v>30.949700000000004</v>
      </c>
      <c r="E125" s="252"/>
      <c r="F125" s="254">
        <f>(TableC6!B122+('[2]TableB1'!$L116-1)*TableC8!B125)/'[2]TableB1'!$L116</f>
        <v>61.642700000000005</v>
      </c>
      <c r="G125" s="254">
        <f>(TableC6!H122+('[2]TableB1'!$L116-1)*TableC8!C125)/'[2]TableB1'!$L116</f>
        <v>34.293520799999996</v>
      </c>
      <c r="H125" s="290">
        <f t="shared" si="8"/>
        <v>27.34917920000001</v>
      </c>
    </row>
    <row r="126" spans="1:8" ht="15.75">
      <c r="A126" s="45">
        <v>1933</v>
      </c>
      <c r="B126" s="252">
        <v>56.34056</v>
      </c>
      <c r="C126" s="254">
        <v>25.40115</v>
      </c>
      <c r="D126" s="252">
        <f t="shared" si="7"/>
        <v>30.939410000000002</v>
      </c>
      <c r="E126" s="252"/>
      <c r="F126" s="254">
        <f>(TableC6!B123+('[2]TableB1'!$L117-1)*TableC8!B126)/'[2]TableB1'!$L117</f>
        <v>61.940560000000005</v>
      </c>
      <c r="G126" s="254">
        <f>(TableC6!H123+('[2]TableB1'!$L117-1)*TableC8!C126)/'[2]TableB1'!$L117</f>
        <v>34.5928676</v>
      </c>
      <c r="H126" s="290">
        <f t="shared" si="8"/>
        <v>27.347692400000007</v>
      </c>
    </row>
    <row r="127" spans="1:8" ht="15.75">
      <c r="A127" s="45">
        <v>1934</v>
      </c>
      <c r="B127" s="252">
        <v>56.10125</v>
      </c>
      <c r="C127" s="254">
        <v>25.17949</v>
      </c>
      <c r="D127" s="252">
        <f t="shared" si="7"/>
        <v>30.92176</v>
      </c>
      <c r="E127" s="252"/>
      <c r="F127" s="254">
        <f>(TableC6!B124+('[2]TableB1'!$L118-1)*TableC8!B127)/'[2]TableB1'!$L118</f>
        <v>61.70125</v>
      </c>
      <c r="G127" s="254">
        <f>(TableC6!H124+('[2]TableB1'!$L118-1)*TableC8!C127)/'[2]TableB1'!$L118</f>
        <v>34.3435468</v>
      </c>
      <c r="H127" s="290">
        <f t="shared" si="8"/>
        <v>27.357703200000003</v>
      </c>
    </row>
    <row r="128" spans="1:8" ht="15.75">
      <c r="A128" s="45">
        <v>1935</v>
      </c>
      <c r="B128" s="252">
        <v>56.43563</v>
      </c>
      <c r="C128" s="254">
        <v>25.52299</v>
      </c>
      <c r="D128" s="252">
        <f t="shared" si="7"/>
        <v>30.912640000000003</v>
      </c>
      <c r="E128" s="252"/>
      <c r="F128" s="254">
        <f>(TableC6!B125+('[2]TableB1'!$L119-1)*TableC8!B128)/'[2]TableB1'!$L119</f>
        <v>62.035630000000005</v>
      </c>
      <c r="G128" s="254">
        <f>(TableC6!H125+('[2]TableB1'!$L119-1)*TableC8!C128)/'[2]TableB1'!$L119</f>
        <v>34.690234</v>
      </c>
      <c r="H128" s="290">
        <f t="shared" si="8"/>
        <v>27.345396000000008</v>
      </c>
    </row>
    <row r="129" spans="1:8" ht="15.75">
      <c r="A129" s="45">
        <v>1936</v>
      </c>
      <c r="B129" s="252">
        <v>56.77145</v>
      </c>
      <c r="C129" s="254">
        <v>25.86757</v>
      </c>
      <c r="D129" s="252">
        <f t="shared" si="7"/>
        <v>30.90388</v>
      </c>
      <c r="E129" s="252"/>
      <c r="F129" s="254">
        <f>(TableC6!B126+('[2]TableB1'!$L120-1)*TableC8!B129)/'[2]TableB1'!$L120</f>
        <v>62.37145</v>
      </c>
      <c r="G129" s="254">
        <f>(TableC6!H126+('[2]TableB1'!$L120-1)*TableC8!C129)/'[2]TableB1'!$L120</f>
        <v>35.0272236</v>
      </c>
      <c r="H129" s="290">
        <f t="shared" si="8"/>
        <v>27.344226400000004</v>
      </c>
    </row>
    <row r="130" spans="1:8" ht="15.75">
      <c r="A130" s="45">
        <v>1937</v>
      </c>
      <c r="B130" s="252">
        <v>56.77918</v>
      </c>
      <c r="C130" s="254">
        <v>25.88755</v>
      </c>
      <c r="D130" s="252">
        <f t="shared" si="7"/>
        <v>30.891629999999996</v>
      </c>
      <c r="E130" s="252"/>
      <c r="F130" s="254">
        <f>(TableC6!B127+('[2]TableB1'!$L121-1)*TableC8!B130)/'[2]TableB1'!$L121</f>
        <v>62.37918</v>
      </c>
      <c r="G130" s="254">
        <f>(TableC6!H127+('[2]TableB1'!$L121-1)*TableC8!C130)/'[2]TableB1'!$L121</f>
        <v>35.0395652</v>
      </c>
      <c r="H130" s="290">
        <f t="shared" si="8"/>
        <v>27.3396148</v>
      </c>
    </row>
    <row r="131" spans="1:8" ht="15.75">
      <c r="A131" s="45">
        <v>1938</v>
      </c>
      <c r="B131" s="252">
        <v>57.12929</v>
      </c>
      <c r="C131" s="254">
        <v>26.2451</v>
      </c>
      <c r="D131" s="252">
        <f t="shared" si="7"/>
        <v>30.884189999999997</v>
      </c>
      <c r="E131" s="252"/>
      <c r="F131" s="254">
        <f>(TableC6!B128+('[2]TableB1'!$L122-1)*TableC8!B131)/'[2]TableB1'!$L122</f>
        <v>62.72928999999999</v>
      </c>
      <c r="G131" s="254">
        <f>(TableC6!H128+('[2]TableB1'!$L122-1)*TableC8!C131)/'[2]TableB1'!$L122</f>
        <v>35.399753600000004</v>
      </c>
      <c r="H131" s="290">
        <f t="shared" si="8"/>
        <v>27.329536399999988</v>
      </c>
    </row>
    <row r="132" spans="1:8" ht="15.75">
      <c r="A132" s="149">
        <v>1939</v>
      </c>
      <c r="B132" s="269">
        <v>57.82367</v>
      </c>
      <c r="C132" s="272">
        <v>26.94282</v>
      </c>
      <c r="D132" s="269">
        <f t="shared" si="7"/>
        <v>30.88085</v>
      </c>
      <c r="E132" s="269"/>
      <c r="F132" s="272">
        <f>(TableC6!B129+('[2]TableB1'!$L123-1)*TableC8!B132)/'[2]TableB1'!$L123</f>
        <v>63.42367</v>
      </c>
      <c r="G132" s="272">
        <f>(TableC6!H129+('[2]TableB1'!$L123-1)*TableC8!C132)/'[2]TableB1'!$L123</f>
        <v>36.1025408</v>
      </c>
      <c r="H132" s="295">
        <f t="shared" si="8"/>
        <v>27.3211292</v>
      </c>
    </row>
    <row r="133" spans="1:8" ht="15.75">
      <c r="A133" s="45">
        <v>1940</v>
      </c>
      <c r="B133" s="252">
        <v>53.21911</v>
      </c>
      <c r="C133" s="254">
        <v>22.38018</v>
      </c>
      <c r="D133" s="252">
        <f t="shared" si="7"/>
        <v>30.83893</v>
      </c>
      <c r="E133" s="252"/>
      <c r="F133" s="254">
        <f>(TableC6!B130+('[2]TableB1'!$L124-1)*TableC8!B133)/'[2]TableB1'!$L124</f>
        <v>58.81911</v>
      </c>
      <c r="G133" s="254">
        <f>(TableC6!H130+('[2]TableB1'!$L124-1)*TableC8!C133)/'[2]TableB1'!$L124</f>
        <v>31.417044799999996</v>
      </c>
      <c r="H133" s="290">
        <f t="shared" si="8"/>
        <v>27.402065200000006</v>
      </c>
    </row>
    <row r="134" spans="1:8" ht="15.75">
      <c r="A134" s="45">
        <v>1941</v>
      </c>
      <c r="B134" s="252">
        <v>57.42883</v>
      </c>
      <c r="C134" s="254">
        <v>26.56934</v>
      </c>
      <c r="D134" s="252">
        <f t="shared" si="7"/>
        <v>30.859489999999997</v>
      </c>
      <c r="E134" s="252"/>
      <c r="F134" s="254">
        <f>(TableC6!B131+('[2]TableB1'!$L125-1)*TableC8!B134)/'[2]TableB1'!$L125</f>
        <v>63.028830000000006</v>
      </c>
      <c r="G134" s="254">
        <f>(TableC6!H131+('[2]TableB1'!$L125-1)*TableC8!C134)/'[2]TableB1'!$L125</f>
        <v>35.69356560000001</v>
      </c>
      <c r="H134" s="290">
        <f t="shared" si="8"/>
        <v>27.3352644</v>
      </c>
    </row>
    <row r="135" spans="1:8" ht="15.75">
      <c r="A135" s="45">
        <v>1942</v>
      </c>
      <c r="B135" s="252">
        <v>57.35021</v>
      </c>
      <c r="C135" s="254">
        <v>26.49808</v>
      </c>
      <c r="D135" s="252">
        <f t="shared" si="7"/>
        <v>30.852129999999995</v>
      </c>
      <c r="E135" s="252"/>
      <c r="F135" s="254">
        <f>(TableC6!B132+('[2]TableB1'!$L126-1)*TableC8!B135)/'[2]TableB1'!$L126</f>
        <v>62.950210000000006</v>
      </c>
      <c r="G135" s="254">
        <f>(TableC6!H132+('[2]TableB1'!$L126-1)*TableC8!C135)/'[2]TableB1'!$L126</f>
        <v>35.631492800000004</v>
      </c>
      <c r="H135" s="290">
        <f t="shared" si="8"/>
        <v>27.318717200000002</v>
      </c>
    </row>
    <row r="136" spans="1:8" ht="15.75">
      <c r="A136" s="45">
        <v>1943</v>
      </c>
      <c r="B136" s="252">
        <v>53.69934</v>
      </c>
      <c r="C136" s="254">
        <v>22.88184</v>
      </c>
      <c r="D136" s="252">
        <f t="shared" si="7"/>
        <v>30.8175</v>
      </c>
      <c r="E136" s="252"/>
      <c r="F136" s="254">
        <f>(TableC6!B133+('[2]TableB1'!$L127-1)*TableC8!B136)/'[2]TableB1'!$L127</f>
        <v>59.299339999999994</v>
      </c>
      <c r="G136" s="254">
        <f>(TableC6!H133+('[2]TableB1'!$L127-1)*TableC8!C136)/'[2]TableB1'!$L127</f>
        <v>32.0422552</v>
      </c>
      <c r="H136" s="290">
        <f t="shared" si="8"/>
        <v>27.257084799999994</v>
      </c>
    </row>
    <row r="137" spans="1:8" ht="15.75">
      <c r="A137" s="45">
        <v>1944</v>
      </c>
      <c r="B137" s="252">
        <v>50.65967</v>
      </c>
      <c r="C137" s="254">
        <v>19.89293</v>
      </c>
      <c r="D137" s="252">
        <f t="shared" si="7"/>
        <v>30.76674</v>
      </c>
      <c r="E137" s="252"/>
      <c r="F137" s="254">
        <f>(TableC6!B134+('[2]TableB1'!$L128-1)*TableC8!B137)/'[2]TableB1'!$L128</f>
        <v>56.80261941755573</v>
      </c>
      <c r="G137" s="254">
        <f>(TableC6!H134+('[2]TableB1'!$L128-1)*TableC8!C137)/'[2]TableB1'!$L128</f>
        <v>29.90809372586142</v>
      </c>
      <c r="H137" s="290">
        <f t="shared" si="8"/>
        <v>26.894525691694312</v>
      </c>
    </row>
    <row r="138" spans="1:8" ht="15.75">
      <c r="A138" s="45">
        <v>1945</v>
      </c>
      <c r="B138" s="252">
        <v>56.37962</v>
      </c>
      <c r="C138" s="254">
        <v>25.55558</v>
      </c>
      <c r="D138" s="252">
        <f t="shared" si="7"/>
        <v>30.824040000000004</v>
      </c>
      <c r="E138" s="252"/>
      <c r="F138" s="254">
        <f>(TableC6!B135+('[2]TableB1'!$L129-1)*TableC8!B138)/'[2]TableB1'!$L129</f>
        <v>61.33926218847515</v>
      </c>
      <c r="G138" s="254">
        <f>(TableC6!H135+('[2]TableB1'!$L129-1)*TableC8!C138)/'[2]TableB1'!$L129</f>
        <v>33.71804858462362</v>
      </c>
      <c r="H138" s="290">
        <f t="shared" si="8"/>
        <v>27.621213603851537</v>
      </c>
    </row>
    <row r="139" spans="1:8" ht="15.75">
      <c r="A139" s="45">
        <v>1946</v>
      </c>
      <c r="B139" s="252">
        <v>59.24635</v>
      </c>
      <c r="C139" s="254">
        <v>28.40767</v>
      </c>
      <c r="D139" s="252">
        <f t="shared" si="7"/>
        <v>30.83868</v>
      </c>
      <c r="E139" s="252"/>
      <c r="F139" s="254">
        <f>(TableC6!B136+('[2]TableB1'!$L130-1)*TableC8!B139)/'[2]TableB1'!$L130</f>
        <v>64.28584624715374</v>
      </c>
      <c r="G139" s="254">
        <f>(TableC6!H136+('[2]TableB1'!$L130-1)*TableC8!C139)/'[2]TableB1'!$L130</f>
        <v>36.714574753886374</v>
      </c>
      <c r="H139" s="290">
        <f t="shared" si="8"/>
        <v>27.571271493267368</v>
      </c>
    </row>
    <row r="140" spans="1:8" ht="15.75">
      <c r="A140" s="45">
        <v>1947</v>
      </c>
      <c r="B140" s="252">
        <v>59.65322</v>
      </c>
      <c r="C140" s="254">
        <v>28.81878</v>
      </c>
      <c r="D140" s="252">
        <f t="shared" si="7"/>
        <v>30.834439999999997</v>
      </c>
      <c r="E140" s="252"/>
      <c r="F140" s="254">
        <f>(TableC6!B137+('[2]TableB1'!$L131-1)*TableC8!B140)/'[2]TableB1'!$L131</f>
        <v>65.00672944872478</v>
      </c>
      <c r="G140" s="254">
        <f>(TableC6!H137+('[2]TableB1'!$L131-1)*TableC8!C140)/'[2]TableB1'!$L131</f>
        <v>37.635867811655785</v>
      </c>
      <c r="H140" s="290">
        <f t="shared" si="8"/>
        <v>27.370861637068998</v>
      </c>
    </row>
    <row r="141" spans="1:8" ht="15.75">
      <c r="A141" s="45">
        <v>1948</v>
      </c>
      <c r="B141" s="252">
        <v>59.62987</v>
      </c>
      <c r="C141" s="254">
        <v>28.80377</v>
      </c>
      <c r="D141" s="252">
        <f t="shared" si="7"/>
        <v>30.826099999999997</v>
      </c>
      <c r="E141" s="252"/>
      <c r="F141" s="254">
        <f>(TableC6!B138+('[2]TableB1'!$L132-1)*TableC8!B141)/'[2]TableB1'!$L132</f>
        <v>64.73795956527162</v>
      </c>
      <c r="G141" s="254">
        <f>(TableC6!H138+('[2]TableB1'!$L132-1)*TableC8!C141)/'[2]TableB1'!$L132</f>
        <v>37.19262714226907</v>
      </c>
      <c r="H141" s="290">
        <f t="shared" si="8"/>
        <v>27.545332423002556</v>
      </c>
    </row>
    <row r="142" spans="1:8" ht="15.75">
      <c r="A142" s="45">
        <v>1949</v>
      </c>
      <c r="B142" s="252">
        <v>60.95634</v>
      </c>
      <c r="C142" s="254">
        <v>30.12751</v>
      </c>
      <c r="D142" s="252">
        <f t="shared" si="7"/>
        <v>30.828829999999996</v>
      </c>
      <c r="E142" s="252"/>
      <c r="F142" s="254">
        <f>(TableC6!B139+('[2]TableB1'!$L133-1)*TableC8!B142)/'[2]TableB1'!$L133</f>
        <v>66.27133947370267</v>
      </c>
      <c r="G142" s="254">
        <f>(TableC6!H139+('[2]TableB1'!$L133-1)*TableC8!C142)/'[2]TableB1'!$L133</f>
        <v>38.888537217473065</v>
      </c>
      <c r="H142" s="290">
        <f t="shared" si="8"/>
        <v>27.382802256229603</v>
      </c>
    </row>
    <row r="143" spans="1:8" ht="15.75">
      <c r="A143" s="147">
        <v>1950</v>
      </c>
      <c r="B143" s="264">
        <v>60.74598</v>
      </c>
      <c r="C143" s="271">
        <v>29.92851</v>
      </c>
      <c r="D143" s="264">
        <f t="shared" si="7"/>
        <v>30.817470000000004</v>
      </c>
      <c r="E143" s="264"/>
      <c r="F143" s="271">
        <f>(TableC6!B140+('[2]TableB1'!$L134-1)*TableC8!B143)/'[2]TableB1'!$L134</f>
        <v>65.83205009914965</v>
      </c>
      <c r="G143" s="271">
        <f>(TableC6!H140+('[2]TableB1'!$L134-1)*TableC8!C143)/'[2]TableB1'!$L134</f>
        <v>38.29666763534327</v>
      </c>
      <c r="H143" s="294">
        <f t="shared" si="8"/>
        <v>27.535382463806386</v>
      </c>
    </row>
    <row r="144" spans="1:8" ht="15.75">
      <c r="A144" s="45">
        <v>1951</v>
      </c>
      <c r="B144" s="252">
        <v>61.26254</v>
      </c>
      <c r="C144" s="254">
        <v>30.45032</v>
      </c>
      <c r="D144" s="252">
        <f t="shared" si="7"/>
        <v>30.81222</v>
      </c>
      <c r="E144" s="252"/>
      <c r="F144" s="254">
        <f>(TableC6!B141+('[2]TableB1'!$L135-1)*TableC8!B144)/'[2]TableB1'!$L135</f>
        <v>66.7817341374454</v>
      </c>
      <c r="G144" s="254">
        <f>(TableC6!H141+('[2]TableB1'!$L135-1)*TableC8!C144)/'[2]TableB1'!$L135</f>
        <v>39.5379167803022</v>
      </c>
      <c r="H144" s="290">
        <f t="shared" si="8"/>
        <v>27.2438173571432</v>
      </c>
    </row>
    <row r="145" spans="1:8" ht="15.75">
      <c r="A145" s="45">
        <v>1952</v>
      </c>
      <c r="B145" s="252">
        <v>61.28271</v>
      </c>
      <c r="C145" s="254">
        <v>30.48208</v>
      </c>
      <c r="D145" s="252">
        <f t="shared" si="7"/>
        <v>30.80063</v>
      </c>
      <c r="E145" s="252"/>
      <c r="F145" s="254">
        <f>(TableC6!B142+('[2]TableB1'!$L136-1)*TableC8!B145)/'[2]TableB1'!$L136</f>
        <v>66.9658123463695</v>
      </c>
      <c r="G145" s="254">
        <f>(TableC6!H142+('[2]TableB1'!$L136-1)*TableC8!C145)/'[2]TableB1'!$L136</f>
        <v>39.83205881031873</v>
      </c>
      <c r="H145" s="290">
        <f t="shared" si="8"/>
        <v>27.133753536050776</v>
      </c>
    </row>
    <row r="146" spans="1:8" ht="15.75">
      <c r="A146" s="45">
        <v>1953</v>
      </c>
      <c r="B146" s="252">
        <v>61.8418</v>
      </c>
      <c r="C146" s="254">
        <v>31.0468</v>
      </c>
      <c r="D146" s="252">
        <f t="shared" si="7"/>
        <v>30.794999999999998</v>
      </c>
      <c r="E146" s="252"/>
      <c r="F146" s="254">
        <f>(TableC6!B143+('[2]TableB1'!$L137-1)*TableC8!B146)/'[2]TableB1'!$L137</f>
        <v>67.31413195759542</v>
      </c>
      <c r="G146" s="254">
        <f>(TableC6!H143+('[2]TableB1'!$L137-1)*TableC8!C146)/'[2]TableB1'!$L137</f>
        <v>40.05731821752806</v>
      </c>
      <c r="H146" s="290">
        <f t="shared" si="8"/>
        <v>27.256813740067358</v>
      </c>
    </row>
    <row r="147" spans="1:8" ht="15.75">
      <c r="A147" s="45">
        <v>1954</v>
      </c>
      <c r="B147" s="252">
        <v>61.57874</v>
      </c>
      <c r="C147" s="254">
        <v>30.80048</v>
      </c>
      <c r="D147" s="252">
        <f t="shared" si="7"/>
        <v>30.778260000000003</v>
      </c>
      <c r="E147" s="252"/>
      <c r="F147" s="254">
        <f>(TableC6!B144+('[2]TableB1'!$L138-1)*TableC8!B147)/'[2]TableB1'!$L138</f>
        <v>67.32129747804323</v>
      </c>
      <c r="G147" s="254">
        <f>(TableC6!H144+('[2]TableB1'!$L138-1)*TableC8!C147)/'[2]TableB1'!$L138</f>
        <v>40.238675929979685</v>
      </c>
      <c r="H147" s="290">
        <f t="shared" si="8"/>
        <v>27.08262154806355</v>
      </c>
    </row>
    <row r="148" spans="1:8" ht="15.75">
      <c r="A148" s="45">
        <v>1955</v>
      </c>
      <c r="B148" s="252">
        <v>61.91261</v>
      </c>
      <c r="C148" s="254">
        <v>31.14335</v>
      </c>
      <c r="D148" s="252">
        <f t="shared" si="7"/>
        <v>30.76926</v>
      </c>
      <c r="E148" s="252"/>
      <c r="F148" s="254">
        <f>(TableC6!B145+('[2]TableB1'!$L139-1)*TableC8!B148)/'[2]TableB1'!$L139</f>
        <v>67.48081004473565</v>
      </c>
      <c r="G148" s="254">
        <f>(TableC6!H145+('[2]TableB1'!$L139-1)*TableC8!C148)/'[2]TableB1'!$L139</f>
        <v>40.29672473473942</v>
      </c>
      <c r="H148" s="290">
        <f t="shared" si="8"/>
        <v>27.184085309996227</v>
      </c>
    </row>
    <row r="149" spans="1:8" ht="15.75">
      <c r="A149" s="45">
        <v>1956</v>
      </c>
      <c r="B149" s="252">
        <v>62.25851</v>
      </c>
      <c r="C149" s="254">
        <v>31.49797</v>
      </c>
      <c r="D149" s="252">
        <f t="shared" si="7"/>
        <v>30.760540000000002</v>
      </c>
      <c r="E149" s="252"/>
      <c r="F149" s="254">
        <f>(TableC6!B146+('[2]TableB1'!$L140-1)*TableC8!B149)/'[2]TableB1'!$L140</f>
        <v>67.26285653186997</v>
      </c>
      <c r="G149" s="254">
        <f>(TableC6!H146+('[2]TableB1'!$L140-1)*TableC8!C149)/'[2]TableB1'!$L140</f>
        <v>39.723190454792764</v>
      </c>
      <c r="H149" s="290">
        <f t="shared" si="8"/>
        <v>27.539666077077207</v>
      </c>
    </row>
    <row r="150" spans="1:8" ht="15.75">
      <c r="A150" s="45">
        <v>1957</v>
      </c>
      <c r="B150" s="252">
        <v>62.10706</v>
      </c>
      <c r="C150" s="254">
        <v>31.36123</v>
      </c>
      <c r="D150" s="252">
        <f t="shared" si="7"/>
        <v>30.745829999999998</v>
      </c>
      <c r="E150" s="252"/>
      <c r="F150" s="254">
        <f>(TableC6!B147+('[2]TableB1'!$L141-1)*TableC8!B150)/'[2]TableB1'!$L141</f>
        <v>67.42487565335368</v>
      </c>
      <c r="G150" s="254">
        <f>(TableC6!H147+('[2]TableB1'!$L141-1)*TableC8!C150)/'[2]TableB1'!$L141</f>
        <v>40.09298682243704</v>
      </c>
      <c r="H150" s="290">
        <f t="shared" si="8"/>
        <v>27.33188883091664</v>
      </c>
    </row>
    <row r="151" spans="1:8" ht="15.75">
      <c r="A151" s="45">
        <v>1958</v>
      </c>
      <c r="B151" s="252">
        <v>62.5443</v>
      </c>
      <c r="C151" s="254">
        <v>31.8053</v>
      </c>
      <c r="D151" s="252">
        <f t="shared" si="7"/>
        <v>30.739</v>
      </c>
      <c r="E151" s="252"/>
      <c r="F151" s="254">
        <f>(TableC6!B148+('[2]TableB1'!$L142-1)*TableC8!B151)/'[2]TableB1'!$L142</f>
        <v>68.04793350606104</v>
      </c>
      <c r="G151" s="254">
        <f>(TableC6!H148+('[2]TableB1'!$L142-1)*TableC8!C151)/'[2]TableB1'!$L142</f>
        <v>40.86185993846715</v>
      </c>
      <c r="H151" s="290">
        <f t="shared" si="8"/>
        <v>27.186073567593894</v>
      </c>
    </row>
    <row r="152" spans="1:8" ht="15.75">
      <c r="A152" s="149">
        <v>1959</v>
      </c>
      <c r="B152" s="269">
        <v>62.62393</v>
      </c>
      <c r="C152" s="272">
        <v>31.89548</v>
      </c>
      <c r="D152" s="269">
        <f t="shared" si="7"/>
        <v>30.728450000000002</v>
      </c>
      <c r="E152" s="269"/>
      <c r="F152" s="272">
        <f>(TableC6!B149+('[2]TableB1'!$L143-1)*TableC8!B152)/'[2]TableB1'!$L143</f>
        <v>68.47529755765905</v>
      </c>
      <c r="G152" s="272">
        <f>(TableC6!H149+('[2]TableB1'!$L143-1)*TableC8!C152)/'[2]TableB1'!$L143</f>
        <v>41.52177541833698</v>
      </c>
      <c r="H152" s="295">
        <f t="shared" si="8"/>
        <v>26.953522139322068</v>
      </c>
    </row>
    <row r="153" spans="1:8" ht="15.75">
      <c r="A153" s="45">
        <v>1960</v>
      </c>
      <c r="B153" s="252">
        <v>62.94267</v>
      </c>
      <c r="C153" s="254">
        <v>32.22163</v>
      </c>
      <c r="D153" s="252">
        <f t="shared" si="7"/>
        <v>30.721040000000002</v>
      </c>
      <c r="E153" s="252"/>
      <c r="F153" s="254">
        <f>(TableC6!B150+('[2]TableB1'!$L144-1)*TableC8!B153)/'[2]TableB1'!$L144</f>
        <v>68.61582227238412</v>
      </c>
      <c r="G153" s="254">
        <f>(TableC6!H150+('[2]TableB1'!$L144-1)*TableC8!C153)/'[2]TableB1'!$L144</f>
        <v>41.549905942395824</v>
      </c>
      <c r="H153" s="290">
        <f t="shared" si="8"/>
        <v>27.065916329988298</v>
      </c>
    </row>
    <row r="154" spans="1:8" ht="15.75">
      <c r="A154" s="45">
        <v>1961</v>
      </c>
      <c r="B154" s="252">
        <v>62.7805</v>
      </c>
      <c r="C154" s="254">
        <v>32.07153</v>
      </c>
      <c r="D154" s="252">
        <f t="shared" si="7"/>
        <v>30.70897</v>
      </c>
      <c r="E154" s="252"/>
      <c r="F154" s="254">
        <f>(TableC6!B151+('[2]TableB1'!$L145-1)*TableC8!B154)/'[2]TableB1'!$L145</f>
        <v>68.37479617483399</v>
      </c>
      <c r="G154" s="254">
        <f>(TableC6!H151+('[2]TableB1'!$L145-1)*TableC8!C154)/'[2]TableB1'!$L145</f>
        <v>41.26312724332266</v>
      </c>
      <c r="H154" s="290">
        <f t="shared" si="8"/>
        <v>27.111668931511332</v>
      </c>
    </row>
    <row r="155" spans="1:8" ht="15.75">
      <c r="A155" s="45">
        <v>1962</v>
      </c>
      <c r="B155" s="252">
        <v>63.25719</v>
      </c>
      <c r="C155" s="254">
        <v>32.55364</v>
      </c>
      <c r="D155" s="252">
        <f t="shared" si="7"/>
        <v>30.70355</v>
      </c>
      <c r="E155" s="252"/>
      <c r="F155" s="254">
        <f>(TableC6!B152+('[2]TableB1'!$L146-1)*TableC8!B155)/'[2]TableB1'!$L146</f>
        <v>68.774792203526</v>
      </c>
      <c r="G155" s="254">
        <f>(TableC6!H152+('[2]TableB1'!$L146-1)*TableC8!C155)/'[2]TableB1'!$L146</f>
        <v>41.62942168910255</v>
      </c>
      <c r="H155" s="290">
        <f t="shared" si="8"/>
        <v>27.145370514423455</v>
      </c>
    </row>
    <row r="156" spans="1:8" ht="15.75">
      <c r="A156" s="45">
        <v>1963</v>
      </c>
      <c r="B156" s="252">
        <v>63.31137</v>
      </c>
      <c r="C156" s="254">
        <v>32.61786</v>
      </c>
      <c r="D156" s="252">
        <f t="shared" si="7"/>
        <v>30.693509999999996</v>
      </c>
      <c r="E156" s="252"/>
      <c r="F156" s="254">
        <f>(TableC6!B153+('[2]TableB1'!$L147-1)*TableC8!B156)/'[2]TableB1'!$L147</f>
        <v>68.82420008691028</v>
      </c>
      <c r="G156" s="254">
        <f>(TableC6!H153+('[2]TableB1'!$L147-1)*TableC8!C156)/'[2]TableB1'!$L147</f>
        <v>41.684065049238136</v>
      </c>
      <c r="H156" s="290">
        <f t="shared" si="8"/>
        <v>27.140135037672145</v>
      </c>
    </row>
    <row r="157" spans="1:8" ht="15.75">
      <c r="A157" s="45">
        <v>1964</v>
      </c>
      <c r="B157" s="252">
        <v>63.05098</v>
      </c>
      <c r="C157" s="254">
        <v>32.37237</v>
      </c>
      <c r="D157" s="252">
        <f t="shared" si="7"/>
        <v>30.678610000000006</v>
      </c>
      <c r="E157" s="252"/>
      <c r="F157" s="254">
        <f>(TableC6!B154+('[2]TableB1'!$L148-1)*TableC8!B157)/'[2]TableB1'!$L148</f>
        <v>68.55904621786912</v>
      </c>
      <c r="G157" s="254">
        <f>(TableC6!H154+('[2]TableB1'!$L148-1)*TableC8!C157)/'[2]TableB1'!$L148</f>
        <v>41.42174824745615</v>
      </c>
      <c r="H157" s="290">
        <f t="shared" si="8"/>
        <v>27.137297970412973</v>
      </c>
    </row>
    <row r="158" spans="1:8" ht="15.75">
      <c r="A158" s="45">
        <v>1965</v>
      </c>
      <c r="B158" s="252">
        <v>63.31874</v>
      </c>
      <c r="C158" s="254">
        <v>32.65019</v>
      </c>
      <c r="D158" s="252">
        <f aca="true" t="shared" si="9" ref="D158:D221">B158-C158</f>
        <v>30.668549999999996</v>
      </c>
      <c r="E158" s="252"/>
      <c r="F158" s="254">
        <f>(TableC6!B155+('[2]TableB1'!$L149-1)*TableC8!B158)/'[2]TableB1'!$L149</f>
        <v>68.82307749107689</v>
      </c>
      <c r="G158" s="254">
        <f>(TableC6!H155+('[2]TableB1'!$L149-1)*TableC8!C158)/'[2]TableB1'!$L149</f>
        <v>41.69248916617004</v>
      </c>
      <c r="H158" s="290">
        <f aca="true" t="shared" si="10" ref="H158:H221">F158-G158</f>
        <v>27.130588324906846</v>
      </c>
    </row>
    <row r="159" spans="1:8" ht="15.75">
      <c r="A159" s="45">
        <v>1966</v>
      </c>
      <c r="B159" s="252">
        <v>63.22466</v>
      </c>
      <c r="C159" s="254">
        <v>32.57372</v>
      </c>
      <c r="D159" s="252">
        <f t="shared" si="9"/>
        <v>30.65094</v>
      </c>
      <c r="E159" s="252"/>
      <c r="F159" s="254">
        <f>(TableC6!B156+('[2]TableB1'!$L150-1)*TableC8!B159)/'[2]TableB1'!$L150</f>
        <v>68.72527380924862</v>
      </c>
      <c r="G159" s="254">
        <f>(TableC6!H156+('[2]TableB1'!$L150-1)*TableC8!C159)/'[2]TableB1'!$L150</f>
        <v>41.60802241654666</v>
      </c>
      <c r="H159" s="290">
        <f t="shared" si="10"/>
        <v>27.11725139270196</v>
      </c>
    </row>
    <row r="160" spans="1:8" ht="15.75">
      <c r="A160" s="45">
        <v>1967</v>
      </c>
      <c r="B160" s="252">
        <v>63.49537</v>
      </c>
      <c r="C160" s="254">
        <v>32.85822</v>
      </c>
      <c r="D160" s="252">
        <f t="shared" si="9"/>
        <v>30.63715</v>
      </c>
      <c r="E160" s="252"/>
      <c r="F160" s="254">
        <f>(TableC6!B157+('[2]TableB1'!$L151-1)*TableC8!B160)/'[2]TableB1'!$L151</f>
        <v>68.99226516215252</v>
      </c>
      <c r="G160" s="254">
        <f>(TableC6!H157+('[2]TableB1'!$L151-1)*TableC8!C160)/'[2]TableB1'!$L151</f>
        <v>41.880357268339104</v>
      </c>
      <c r="H160" s="290">
        <f t="shared" si="10"/>
        <v>27.111907893813417</v>
      </c>
    </row>
    <row r="161" spans="1:8" ht="15.75">
      <c r="A161" s="45">
        <v>1968</v>
      </c>
      <c r="B161" s="252">
        <v>63.72236</v>
      </c>
      <c r="C161" s="254">
        <v>33.10174</v>
      </c>
      <c r="D161" s="252">
        <f t="shared" si="9"/>
        <v>30.620620000000002</v>
      </c>
      <c r="E161" s="252"/>
      <c r="F161" s="254">
        <f>(TableC6!B158+('[2]TableB1'!$L152-1)*TableC8!B161)/'[2]TableB1'!$L152</f>
        <v>69.2155415395844</v>
      </c>
      <c r="G161" s="254">
        <f>(TableC6!H158+('[2]TableB1'!$L152-1)*TableC8!C161)/'[2]TableB1'!$L152</f>
        <v>42.113835584817124</v>
      </c>
      <c r="H161" s="290">
        <f t="shared" si="10"/>
        <v>27.10170595476727</v>
      </c>
    </row>
    <row r="162" spans="1:8" ht="15.75">
      <c r="A162" s="45">
        <v>1969</v>
      </c>
      <c r="B162" s="252">
        <v>63.58917</v>
      </c>
      <c r="C162" s="254">
        <v>32.99619</v>
      </c>
      <c r="D162" s="252">
        <f t="shared" si="9"/>
        <v>30.592980000000004</v>
      </c>
      <c r="E162" s="252"/>
      <c r="F162" s="254">
        <f>(TableC6!B159+('[2]TableB1'!$L153-1)*TableC8!B162)/'[2]TableB1'!$L153</f>
        <v>69.07864293136765</v>
      </c>
      <c r="G162" s="254">
        <f>(TableC6!H159+('[2]TableB1'!$L153-1)*TableC8!C162)/'[2]TableB1'!$L153</f>
        <v>41.9835119516621</v>
      </c>
      <c r="H162" s="290">
        <f t="shared" si="10"/>
        <v>27.09513097970555</v>
      </c>
    </row>
    <row r="163" spans="1:8" ht="15.75">
      <c r="A163" s="147">
        <v>1970</v>
      </c>
      <c r="B163" s="264">
        <v>63.82428</v>
      </c>
      <c r="C163" s="271">
        <v>33.25206</v>
      </c>
      <c r="D163" s="264">
        <f t="shared" si="9"/>
        <v>30.57222</v>
      </c>
      <c r="E163" s="264"/>
      <c r="F163" s="271">
        <f>(TableC6!B160+('[2]TableB1'!$L154-1)*TableC8!B163)/'[2]TableB1'!$L154</f>
        <v>69.31004932735311</v>
      </c>
      <c r="G163" s="271">
        <f>(TableC6!H160+('[2]TableB1'!$L154-1)*TableC8!C163)/'[2]TableB1'!$L154</f>
        <v>42.238811262728575</v>
      </c>
      <c r="H163" s="294">
        <f t="shared" si="10"/>
        <v>27.071238064624538</v>
      </c>
    </row>
    <row r="164" spans="1:8" ht="15.75">
      <c r="A164" s="45">
        <v>1971</v>
      </c>
      <c r="B164" s="252">
        <v>63.96584</v>
      </c>
      <c r="C164" s="254">
        <v>33.41852</v>
      </c>
      <c r="D164" s="252">
        <f t="shared" si="9"/>
        <v>30.54732</v>
      </c>
      <c r="E164" s="252"/>
      <c r="F164" s="254">
        <f>(TableC6!B161+('[2]TableB1'!$L155-1)*TableC8!B164)/'[2]TableB1'!$L155</f>
        <v>69.44791071741899</v>
      </c>
      <c r="G164" s="254">
        <f>(TableC6!H161+('[2]TableB1'!$L155-1)*TableC8!C164)/'[2]TableB1'!$L155</f>
        <v>42.389014789552284</v>
      </c>
      <c r="H164" s="290">
        <f t="shared" si="10"/>
        <v>27.058895927866708</v>
      </c>
    </row>
    <row r="165" spans="1:8" ht="15.75">
      <c r="A165" s="45">
        <v>1972</v>
      </c>
      <c r="B165" s="252">
        <v>63.83781</v>
      </c>
      <c r="C165" s="254">
        <v>33.32504</v>
      </c>
      <c r="D165" s="252">
        <f t="shared" si="9"/>
        <v>30.512769999999996</v>
      </c>
      <c r="E165" s="252"/>
      <c r="F165" s="254">
        <f>(TableC6!B162+('[2]TableB1'!$L156-1)*TableC8!B165)/'[2]TableB1'!$L156</f>
        <v>69.31618709147078</v>
      </c>
      <c r="G165" s="254">
        <f>(TableC6!H162+('[2]TableB1'!$L156-1)*TableC8!C165)/'[2]TableB1'!$L156</f>
        <v>42.26664204087034</v>
      </c>
      <c r="H165" s="290">
        <f t="shared" si="10"/>
        <v>27.049545050600443</v>
      </c>
    </row>
    <row r="166" spans="1:8" ht="15.75">
      <c r="A166" s="45">
        <v>1973</v>
      </c>
      <c r="B166" s="252">
        <v>64.27824</v>
      </c>
      <c r="C166" s="254">
        <v>33.7832</v>
      </c>
      <c r="D166" s="252">
        <f t="shared" si="9"/>
        <v>30.495039999999996</v>
      </c>
      <c r="E166" s="252"/>
      <c r="F166" s="254">
        <f>(TableC6!B163+('[2]TableB1'!$L157-1)*TableC8!B166)/'[2]TableB1'!$L157</f>
        <v>69.75292843944118</v>
      </c>
      <c r="G166" s="254">
        <f>(TableC6!H163+('[2]TableB1'!$L157-1)*TableC8!C166)/'[2]TableB1'!$L157</f>
        <v>42.7173206013736</v>
      </c>
      <c r="H166" s="290">
        <f t="shared" si="10"/>
        <v>27.035607838067577</v>
      </c>
    </row>
    <row r="167" spans="1:8" ht="15.75">
      <c r="A167" s="45">
        <v>1974</v>
      </c>
      <c r="B167" s="252">
        <v>64.33875</v>
      </c>
      <c r="C167" s="254">
        <v>33.87393</v>
      </c>
      <c r="D167" s="252">
        <f t="shared" si="9"/>
        <v>30.464820000000003</v>
      </c>
      <c r="E167" s="252"/>
      <c r="F167" s="254">
        <f>(TableC6!B164+('[2]TableB1'!$L158-1)*TableC8!B167)/'[2]TableB1'!$L158</f>
        <v>69.80975475128994</v>
      </c>
      <c r="G167" s="254">
        <f>(TableC6!H164+('[2]TableB1'!$L158-1)*TableC8!C167)/'[2]TableB1'!$L158</f>
        <v>42.780646796317185</v>
      </c>
      <c r="H167" s="290">
        <f t="shared" si="10"/>
        <v>27.02910795497276</v>
      </c>
    </row>
    <row r="168" spans="1:8" ht="15.75">
      <c r="A168" s="45">
        <v>1975</v>
      </c>
      <c r="B168" s="252">
        <v>64.52334</v>
      </c>
      <c r="C168" s="254">
        <v>34.08515</v>
      </c>
      <c r="D168" s="252">
        <f t="shared" si="9"/>
        <v>30.438190000000006</v>
      </c>
      <c r="E168" s="252"/>
      <c r="F168" s="254">
        <f>(TableC6!B165+('[2]TableB1'!$L159-1)*TableC8!B168)/'[2]TableB1'!$L159</f>
        <v>69.99066601700387</v>
      </c>
      <c r="G168" s="254">
        <f>(TableC6!H165+('[2]TableB1'!$L159-1)*TableC8!C168)/'[2]TableB1'!$L159</f>
        <v>42.97036003664892</v>
      </c>
      <c r="H168" s="290">
        <f t="shared" si="10"/>
        <v>27.020305980354955</v>
      </c>
    </row>
    <row r="169" spans="1:8" ht="15.75">
      <c r="A169" s="45">
        <v>1976</v>
      </c>
      <c r="B169" s="252">
        <v>64.59091</v>
      </c>
      <c r="C169" s="254">
        <v>34.18366</v>
      </c>
      <c r="D169" s="252">
        <f t="shared" si="9"/>
        <v>30.40724999999999</v>
      </c>
      <c r="E169" s="252"/>
      <c r="F169" s="254">
        <f>(TableC6!B166+('[2]TableB1'!$L160-1)*TableC8!B169)/'[2]TableB1'!$L160</f>
        <v>70.05456222659663</v>
      </c>
      <c r="G169" s="254">
        <f>(TableC6!H166+('[2]TableB1'!$L160-1)*TableC8!C169)/'[2]TableB1'!$L160</f>
        <v>43.04863399017669</v>
      </c>
      <c r="H169" s="290">
        <f t="shared" si="10"/>
        <v>27.00592823641994</v>
      </c>
    </row>
    <row r="170" spans="1:8" ht="15.75">
      <c r="A170" s="45">
        <v>1977</v>
      </c>
      <c r="B170" s="252">
        <v>64.58952</v>
      </c>
      <c r="C170" s="254">
        <v>34.21633</v>
      </c>
      <c r="D170" s="252">
        <f t="shared" si="9"/>
        <v>30.373189999999994</v>
      </c>
      <c r="E170" s="252"/>
      <c r="F170" s="254">
        <f>(TableC6!B167+('[2]TableB1'!$L161-1)*TableC8!B170)/'[2]TableB1'!$L161</f>
        <v>70.04950337010877</v>
      </c>
      <c r="G170" s="254">
        <f>(TableC6!H167+('[2]TableB1'!$L161-1)*TableC8!C170)/'[2]TableB1'!$L161</f>
        <v>43.056182695780855</v>
      </c>
      <c r="H170" s="290">
        <f t="shared" si="10"/>
        <v>26.99332067432791</v>
      </c>
    </row>
    <row r="171" spans="1:8" ht="15.75">
      <c r="A171" s="45">
        <v>1978</v>
      </c>
      <c r="B171" s="252">
        <v>64.95038</v>
      </c>
      <c r="C171" s="254">
        <v>34.59966</v>
      </c>
      <c r="D171" s="252">
        <f t="shared" si="9"/>
        <v>30.350719999999995</v>
      </c>
      <c r="E171" s="252"/>
      <c r="F171" s="254">
        <f>(TableC6!B168+('[2]TableB1'!$L162-1)*TableC8!B171)/'[2]TableB1'!$L162</f>
        <v>70.40669943760753</v>
      </c>
      <c r="G171" s="254">
        <f>(TableC6!H168+('[2]TableB1'!$L162-1)*TableC8!C171)/'[2]TableB1'!$L162</f>
        <v>43.424130350103425</v>
      </c>
      <c r="H171" s="290">
        <f t="shared" si="10"/>
        <v>26.982569087504103</v>
      </c>
    </row>
    <row r="172" spans="1:8" ht="15.75">
      <c r="A172" s="149">
        <v>1979</v>
      </c>
      <c r="B172" s="269">
        <v>64.98944</v>
      </c>
      <c r="C172" s="272">
        <v>34.67384</v>
      </c>
      <c r="D172" s="269">
        <f t="shared" si="9"/>
        <v>30.315600000000003</v>
      </c>
      <c r="E172" s="269"/>
      <c r="F172" s="272">
        <f>(TableC6!B169+('[2]TableB1'!$L163-1)*TableC8!B172)/'[2]TableB1'!$L163</f>
        <v>70.44210041918681</v>
      </c>
      <c r="G172" s="272">
        <f>(TableC6!H169+('[2]TableB1'!$L163-1)*TableC8!C172)/'[2]TableB1'!$L163</f>
        <v>43.47997070374745</v>
      </c>
      <c r="H172" s="295">
        <f t="shared" si="10"/>
        <v>26.962129715439367</v>
      </c>
    </row>
    <row r="173" spans="1:8" ht="15.75">
      <c r="A173" s="45">
        <v>1980</v>
      </c>
      <c r="B173" s="252">
        <v>65.23518</v>
      </c>
      <c r="C173" s="254">
        <v>34.94862</v>
      </c>
      <c r="D173" s="252">
        <f t="shared" si="9"/>
        <v>30.28656</v>
      </c>
      <c r="E173" s="252"/>
      <c r="F173" s="254">
        <f>(TableC6!B170+('[2]TableB1'!$L164-1)*TableC8!B173)/'[2]TableB1'!$L164</f>
        <v>70.68418630496704</v>
      </c>
      <c r="G173" s="254">
        <f>(TableC6!H170+('[2]TableB1'!$L164-1)*TableC8!C173)/'[2]TableB1'!$L164</f>
        <v>43.743429826919744</v>
      </c>
      <c r="H173" s="290">
        <f t="shared" si="10"/>
        <v>26.940756478047298</v>
      </c>
    </row>
    <row r="174" spans="1:8" ht="15.75">
      <c r="A174" s="45">
        <v>1981</v>
      </c>
      <c r="B174" s="252">
        <v>65.58623</v>
      </c>
      <c r="C174" s="254">
        <v>35.32593</v>
      </c>
      <c r="D174" s="252">
        <f t="shared" si="9"/>
        <v>30.2603</v>
      </c>
      <c r="E174" s="252"/>
      <c r="F174" s="254">
        <f>(TableC6!B171+('[2]TableB1'!$L165-1)*TableC8!B174)/'[2]TableB1'!$L165</f>
        <v>71.03158708509517</v>
      </c>
      <c r="G174" s="254">
        <f>(TableC6!H171+('[2]TableB1'!$L165-1)*TableC8!C174)/'[2]TableB1'!$L165</f>
        <v>44.11080167589553</v>
      </c>
      <c r="H174" s="290">
        <f t="shared" si="10"/>
        <v>26.920785409199638</v>
      </c>
    </row>
    <row r="175" spans="1:8" ht="15.75">
      <c r="A175" s="45">
        <v>1982</v>
      </c>
      <c r="B175" s="252">
        <v>65.51214</v>
      </c>
      <c r="C175" s="254">
        <v>35.29812</v>
      </c>
      <c r="D175" s="252">
        <f t="shared" si="9"/>
        <v>30.214020000000005</v>
      </c>
      <c r="E175" s="252"/>
      <c r="F175" s="254">
        <f>(TableC6!B172+('[2]TableB1'!$L166-1)*TableC8!B175)/'[2]TableB1'!$L166</f>
        <v>70.95385274974446</v>
      </c>
      <c r="G175" s="254">
        <f>(TableC6!H172+('[2]TableB1'!$L166-1)*TableC8!C175)/'[2]TableB1'!$L166</f>
        <v>44.05671992209618</v>
      </c>
      <c r="H175" s="290">
        <f t="shared" si="10"/>
        <v>26.897132827648278</v>
      </c>
    </row>
    <row r="176" spans="1:8" ht="15.75">
      <c r="A176" s="45">
        <v>1983</v>
      </c>
      <c r="B176" s="252">
        <v>65.87946</v>
      </c>
      <c r="C176" s="254">
        <v>35.69458</v>
      </c>
      <c r="D176" s="252">
        <f t="shared" si="9"/>
        <v>30.184879999999993</v>
      </c>
      <c r="E176" s="252"/>
      <c r="F176" s="254">
        <f>(TableC6!B173+('[2]TableB1'!$L167-1)*TableC8!B176)/'[2]TableB1'!$L167</f>
        <v>71.31753328911448</v>
      </c>
      <c r="G176" s="254">
        <f>(TableC6!H173+('[2]TableB1'!$L167-1)*TableC8!C176)/'[2]TableB1'!$L167</f>
        <v>44.44410353850889</v>
      </c>
      <c r="H176" s="290">
        <f t="shared" si="10"/>
        <v>26.873429750605588</v>
      </c>
    </row>
    <row r="177" spans="1:8" ht="15.75">
      <c r="A177" s="45">
        <v>1984</v>
      </c>
      <c r="B177" s="252">
        <v>65.8186</v>
      </c>
      <c r="C177" s="254">
        <v>35.68575</v>
      </c>
      <c r="D177" s="252">
        <f t="shared" si="9"/>
        <v>30.132850000000005</v>
      </c>
      <c r="E177" s="252"/>
      <c r="F177" s="254">
        <f>(TableC6!B174+('[2]TableB1'!$L168-1)*TableC8!B177)/'[2]TableB1'!$L168</f>
        <v>71.25303869343105</v>
      </c>
      <c r="G177" s="254">
        <f>(TableC6!H174+('[2]TableB1'!$L168-1)*TableC8!C177)/'[2]TableB1'!$L168</f>
        <v>44.39940120144713</v>
      </c>
      <c r="H177" s="290">
        <f t="shared" si="10"/>
        <v>26.853637491983925</v>
      </c>
    </row>
    <row r="178" spans="1:8" ht="15.75">
      <c r="A178" s="45">
        <v>1985</v>
      </c>
      <c r="B178" s="252">
        <v>66.18066</v>
      </c>
      <c r="C178" s="254">
        <v>36.08113</v>
      </c>
      <c r="D178" s="252">
        <f t="shared" si="9"/>
        <v>30.09953</v>
      </c>
      <c r="E178" s="252"/>
      <c r="F178" s="254">
        <f>(TableC6!B175+('[2]TableB1'!$L169-1)*TableC8!B178)/'[2]TableB1'!$L169</f>
        <v>71.41502857882445</v>
      </c>
      <c r="G178" s="254">
        <f>(TableC6!H175+('[2]TableB1'!$L169-1)*TableC8!C178)/'[2]TableB1'!$L169</f>
        <v>44.463674415512244</v>
      </c>
      <c r="H178" s="290">
        <f t="shared" si="10"/>
        <v>26.951354163312203</v>
      </c>
    </row>
    <row r="179" spans="1:8" ht="15.75">
      <c r="A179" s="45">
        <v>1986</v>
      </c>
      <c r="B179" s="252">
        <v>66.27493</v>
      </c>
      <c r="C179" s="254">
        <v>36.22526</v>
      </c>
      <c r="D179" s="252">
        <f t="shared" si="9"/>
        <v>30.04967</v>
      </c>
      <c r="E179" s="252"/>
      <c r="F179" s="254">
        <f>(TableC6!B176+('[2]TableB1'!$L170-1)*TableC8!B179)/'[2]TableB1'!$L170</f>
        <v>71.32343664176177</v>
      </c>
      <c r="G179" s="254">
        <f>(TableC6!H176+('[2]TableB1'!$L170-1)*TableC8!C179)/'[2]TableB1'!$L170</f>
        <v>44.29215985937073</v>
      </c>
      <c r="H179" s="290">
        <f t="shared" si="10"/>
        <v>27.031276782391046</v>
      </c>
    </row>
    <row r="180" spans="1:8" ht="15.75">
      <c r="A180" s="45">
        <v>1987</v>
      </c>
      <c r="B180" s="252">
        <v>66.27215</v>
      </c>
      <c r="C180" s="254">
        <v>36.28115</v>
      </c>
      <c r="D180" s="252">
        <f t="shared" si="9"/>
        <v>29.991</v>
      </c>
      <c r="E180" s="252"/>
      <c r="F180" s="254">
        <f>(TableC6!B177+('[2]TableB1'!$L171-1)*TableC8!B180)/'[2]TableB1'!$L171</f>
        <v>71.1475412694614</v>
      </c>
      <c r="G180" s="254">
        <f>(TableC6!H177+('[2]TableB1'!$L171-1)*TableC8!C180)/'[2]TableB1'!$L171</f>
        <v>44.043153181501566</v>
      </c>
      <c r="H180" s="290">
        <f t="shared" si="10"/>
        <v>27.104388087959833</v>
      </c>
    </row>
    <row r="181" spans="1:8" ht="15.75">
      <c r="A181" s="45">
        <v>1988</v>
      </c>
      <c r="B181" s="252">
        <v>66.39987</v>
      </c>
      <c r="C181" s="254">
        <v>36.46288</v>
      </c>
      <c r="D181" s="252">
        <f t="shared" si="9"/>
        <v>29.93699000000001</v>
      </c>
      <c r="E181" s="252"/>
      <c r="F181" s="254">
        <f>(TableC6!B178+('[2]TableB1'!$L172-1)*TableC8!B181)/'[2]TableB1'!$L172</f>
        <v>71.18012398033686</v>
      </c>
      <c r="G181" s="254">
        <f>(TableC6!H178+('[2]TableB1'!$L172-1)*TableC8!C181)/'[2]TableB1'!$L172</f>
        <v>44.05706531342685</v>
      </c>
      <c r="H181" s="290">
        <f t="shared" si="10"/>
        <v>27.123058666910012</v>
      </c>
    </row>
    <row r="182" spans="1:8" ht="15.75">
      <c r="A182" s="45">
        <v>1989</v>
      </c>
      <c r="B182" s="252">
        <v>66.60117</v>
      </c>
      <c r="C182" s="254">
        <v>36.71601</v>
      </c>
      <c r="D182" s="252">
        <f t="shared" si="9"/>
        <v>29.88516</v>
      </c>
      <c r="E182" s="252"/>
      <c r="F182" s="254">
        <f>(TableC6!B179+('[2]TableB1'!$L173-1)*TableC8!B182)/'[2]TableB1'!$L173</f>
        <v>71.28992859918054</v>
      </c>
      <c r="G182" s="254">
        <f>(TableC6!H179+('[2]TableB1'!$L173-1)*TableC8!C182)/'[2]TableB1'!$L173</f>
        <v>44.146332639707396</v>
      </c>
      <c r="H182" s="290">
        <f t="shared" si="10"/>
        <v>27.143595959473146</v>
      </c>
    </row>
    <row r="183" spans="1:8" ht="15.75">
      <c r="A183" s="147">
        <v>1990</v>
      </c>
      <c r="B183" s="264">
        <v>66.79274</v>
      </c>
      <c r="C183" s="271">
        <v>36.9624</v>
      </c>
      <c r="D183" s="264">
        <f t="shared" si="9"/>
        <v>29.830339999999993</v>
      </c>
      <c r="E183" s="264"/>
      <c r="F183" s="271">
        <f>(TableC6!B180+('[2]TableB1'!$L174-1)*TableC8!B183)/'[2]TableB1'!$L174</f>
        <v>71.39343993208801</v>
      </c>
      <c r="G183" s="271">
        <f>(TableC6!H180+('[2]TableB1'!$L174-1)*TableC8!C183)/'[2]TableB1'!$L174</f>
        <v>44.23033994388772</v>
      </c>
      <c r="H183" s="294">
        <f t="shared" si="10"/>
        <v>27.163099988200294</v>
      </c>
    </row>
    <row r="184" spans="1:8" ht="15.75">
      <c r="A184" s="45">
        <v>1991</v>
      </c>
      <c r="B184" s="252">
        <v>66.76209</v>
      </c>
      <c r="C184" s="254">
        <v>37.005</v>
      </c>
      <c r="D184" s="252">
        <f t="shared" si="9"/>
        <v>29.757089999999998</v>
      </c>
      <c r="E184" s="252"/>
      <c r="F184" s="254">
        <f>(TableC6!B181+('[2]TableB1'!$L175-1)*TableC8!B184)/'[2]TableB1'!$L175</f>
        <v>71.2779779158167</v>
      </c>
      <c r="G184" s="254">
        <f>(TableC6!H181+('[2]TableB1'!$L175-1)*TableC8!C184)/'[2]TableB1'!$L175</f>
        <v>44.105517011696826</v>
      </c>
      <c r="H184" s="290">
        <f t="shared" si="10"/>
        <v>27.17246090411988</v>
      </c>
    </row>
    <row r="185" spans="1:8" ht="15.75">
      <c r="A185" s="45">
        <v>1992</v>
      </c>
      <c r="B185" s="252">
        <v>66.83865</v>
      </c>
      <c r="C185" s="254">
        <v>37.15059</v>
      </c>
      <c r="D185" s="252">
        <f t="shared" si="9"/>
        <v>29.68806</v>
      </c>
      <c r="E185" s="252"/>
      <c r="F185" s="254">
        <f>(TableC6!B182+('[2]TableB1'!$L176-1)*TableC8!B185)/'[2]TableB1'!$L176</f>
        <v>71.27279624839232</v>
      </c>
      <c r="G185" s="254">
        <f>(TableC6!H182+('[2]TableB1'!$L176-1)*TableC8!C185)/'[2]TableB1'!$L176</f>
        <v>44.09186398183134</v>
      </c>
      <c r="H185" s="290">
        <f t="shared" si="10"/>
        <v>27.180932266560987</v>
      </c>
    </row>
    <row r="186" spans="1:8" ht="15.75">
      <c r="A186" s="45">
        <v>1993</v>
      </c>
      <c r="B186" s="252">
        <v>67.10513</v>
      </c>
      <c r="C186" s="254">
        <v>37.47432</v>
      </c>
      <c r="D186" s="252">
        <f t="shared" si="9"/>
        <v>29.630810000000004</v>
      </c>
      <c r="E186" s="252"/>
      <c r="F186" s="254">
        <f>(TableC6!B183+('[2]TableB1'!$L177-1)*TableC8!B186)/'[2]TableB1'!$L177</f>
        <v>71.4604411657949</v>
      </c>
      <c r="G186" s="254">
        <f>(TableC6!H183+('[2]TableB1'!$L177-1)*TableC8!C186)/'[2]TableB1'!$L177</f>
        <v>44.27093675448835</v>
      </c>
      <c r="H186" s="290">
        <f t="shared" si="10"/>
        <v>27.18950441130655</v>
      </c>
    </row>
    <row r="187" spans="1:8" ht="15.75">
      <c r="A187" s="45">
        <v>1994</v>
      </c>
      <c r="B187" s="252">
        <v>67.06214</v>
      </c>
      <c r="C187" s="254">
        <v>37.51615</v>
      </c>
      <c r="D187" s="252">
        <f t="shared" si="9"/>
        <v>29.545989999999996</v>
      </c>
      <c r="E187" s="252"/>
      <c r="F187" s="254">
        <f>(TableC6!B184+('[2]TableB1'!$L178-1)*TableC8!B187)/'[2]TableB1'!$L178</f>
        <v>71.34137034686148</v>
      </c>
      <c r="G187" s="254">
        <f>(TableC6!H184+('[2]TableB1'!$L178-1)*TableC8!C187)/'[2]TableB1'!$L178</f>
        <v>44.15417830997709</v>
      </c>
      <c r="H187" s="290">
        <f t="shared" si="10"/>
        <v>27.18719203688439</v>
      </c>
    </row>
    <row r="188" spans="1:8" ht="15.75">
      <c r="A188" s="45">
        <v>1995</v>
      </c>
      <c r="B188" s="252">
        <v>67.39448</v>
      </c>
      <c r="C188" s="254">
        <v>37.7051</v>
      </c>
      <c r="D188" s="252">
        <f t="shared" si="9"/>
        <v>29.68938</v>
      </c>
      <c r="E188" s="252"/>
      <c r="F188" s="254">
        <f>(TableC6!B185+('[2]TableB1'!$L179-1)*TableC8!B188)/'[2]TableB1'!$L179</f>
        <v>71.6009773628827</v>
      </c>
      <c r="G188" s="254">
        <f>(TableC6!H185+('[2]TableB1'!$L179-1)*TableC8!C188)/'[2]TableB1'!$L179</f>
        <v>44.32971258771512</v>
      </c>
      <c r="H188" s="290">
        <f t="shared" si="10"/>
        <v>27.27126477516758</v>
      </c>
    </row>
    <row r="189" spans="1:8" ht="15.75">
      <c r="A189" s="45">
        <v>1996</v>
      </c>
      <c r="B189" s="252">
        <v>67.72596</v>
      </c>
      <c r="C189" s="254">
        <v>37.89487</v>
      </c>
      <c r="D189" s="252">
        <f t="shared" si="9"/>
        <v>29.831090000000003</v>
      </c>
      <c r="E189" s="252"/>
      <c r="F189" s="254">
        <f>(TableC6!B186+('[2]TableB1'!$L180-1)*TableC8!B189)/'[2]TableB1'!$L180</f>
        <v>71.86215550552714</v>
      </c>
      <c r="G189" s="254">
        <f>(TableC6!H186+('[2]TableB1'!$L180-1)*TableC8!C189)/'[2]TableB1'!$L180</f>
        <v>44.50553501254759</v>
      </c>
      <c r="H189" s="290">
        <f t="shared" si="10"/>
        <v>27.356620492979552</v>
      </c>
    </row>
    <row r="190" spans="1:8" ht="15.75">
      <c r="A190" s="45">
        <v>1997</v>
      </c>
      <c r="B190" s="252">
        <v>68.03345</v>
      </c>
      <c r="C190" s="254">
        <v>38.06425</v>
      </c>
      <c r="D190" s="252">
        <f t="shared" si="9"/>
        <v>29.9692</v>
      </c>
      <c r="E190" s="252"/>
      <c r="F190" s="254">
        <f>(TableC6!B187+('[2]TableB1'!$L181-1)*TableC8!B190)/'[2]TableB1'!$L181</f>
        <v>72.10165488650338</v>
      </c>
      <c r="G190" s="254">
        <f>(TableC6!H187+('[2]TableB1'!$L181-1)*TableC8!C190)/'[2]TableB1'!$L181</f>
        <v>44.662014704128296</v>
      </c>
      <c r="H190" s="290">
        <f t="shared" si="10"/>
        <v>27.439640182375086</v>
      </c>
    </row>
    <row r="191" spans="1:8" ht="15.75">
      <c r="A191" s="45">
        <f aca="true" t="shared" si="11" ref="A191:A222">A190+1</f>
        <v>1998</v>
      </c>
      <c r="B191" s="252">
        <v>68.23161</v>
      </c>
      <c r="C191" s="254">
        <v>38.13562</v>
      </c>
      <c r="D191" s="252">
        <f t="shared" si="9"/>
        <v>30.09599</v>
      </c>
      <c r="E191" s="252"/>
      <c r="F191" s="254">
        <f>(TableC6!B188+('[2]TableB1'!$L182-1)*TableC8!B191)/'[2]TableB1'!$L182</f>
        <v>72.23402337291327</v>
      </c>
      <c r="G191" s="254">
        <f>(TableC6!H188+('[2]TableB1'!$L182-1)*TableC8!C191)/'[2]TableB1'!$L182</f>
        <v>44.71198369771378</v>
      </c>
      <c r="H191" s="290">
        <f t="shared" si="10"/>
        <v>27.522039675199494</v>
      </c>
    </row>
    <row r="192" spans="1:8" ht="15.75">
      <c r="A192" s="149">
        <f t="shared" si="11"/>
        <v>1999</v>
      </c>
      <c r="B192" s="269">
        <v>68.23405</v>
      </c>
      <c r="C192" s="272">
        <v>38.03086</v>
      </c>
      <c r="D192" s="269">
        <f t="shared" si="9"/>
        <v>30.20319</v>
      </c>
      <c r="E192" s="269"/>
      <c r="F192" s="272">
        <f>(TableC6!B189+('[2]TableB1'!$L183-1)*TableC8!B192)/'[2]TableB1'!$L183</f>
        <v>72.17276597012614</v>
      </c>
      <c r="G192" s="272">
        <f>(TableC6!H189+('[2]TableB1'!$L183-1)*TableC8!C192)/'[2]TableB1'!$L183</f>
        <v>44.57705658298353</v>
      </c>
      <c r="H192" s="295">
        <f t="shared" si="10"/>
        <v>27.595709387142605</v>
      </c>
    </row>
    <row r="193" spans="1:8" ht="15.75">
      <c r="A193" s="45">
        <f t="shared" si="11"/>
        <v>2000</v>
      </c>
      <c r="B193" s="252">
        <v>68.48712</v>
      </c>
      <c r="C193" s="254">
        <v>38.15433</v>
      </c>
      <c r="D193" s="252">
        <f t="shared" si="9"/>
        <v>30.332790000000003</v>
      </c>
      <c r="E193" s="252"/>
      <c r="F193" s="254">
        <f>(TableC6!B190+('[2]TableB1'!$L184-1)*TableC8!B193)/'[2]TableB1'!$L184</f>
        <v>72.36413426265852</v>
      </c>
      <c r="G193" s="254">
        <f>(TableC6!H190+('[2]TableB1'!$L184-1)*TableC8!C193)/'[2]TableB1'!$L184</f>
        <v>44.684226718870136</v>
      </c>
      <c r="H193" s="290">
        <f t="shared" si="10"/>
        <v>27.67990754378839</v>
      </c>
    </row>
    <row r="194" spans="1:8" ht="15.75">
      <c r="A194" s="45">
        <f t="shared" si="11"/>
        <v>2001</v>
      </c>
      <c r="B194" s="252">
        <v>68.51227</v>
      </c>
      <c r="C194" s="254">
        <v>38.07132</v>
      </c>
      <c r="D194" s="252">
        <f t="shared" si="9"/>
        <v>30.44095</v>
      </c>
      <c r="E194" s="252"/>
      <c r="F194" s="254">
        <f>(TableC6!B191+('[2]TableB1'!$L185-1)*TableC8!B194)/'[2]TableB1'!$L185</f>
        <v>72.3857049117617</v>
      </c>
      <c r="G194" s="254">
        <f>(TableC6!H191+('[2]TableB1'!$L185-1)*TableC8!C194)/'[2]TableB1'!$L185</f>
        <v>44.66981929488516</v>
      </c>
      <c r="H194" s="290">
        <f t="shared" si="10"/>
        <v>27.715885616876548</v>
      </c>
    </row>
    <row r="195" spans="1:8" ht="15.75">
      <c r="A195" s="45">
        <f t="shared" si="11"/>
        <v>2002</v>
      </c>
      <c r="B195" s="252">
        <v>68.66466</v>
      </c>
      <c r="C195" s="254">
        <v>38.10284</v>
      </c>
      <c r="D195" s="252">
        <f t="shared" si="9"/>
        <v>30.561819999999997</v>
      </c>
      <c r="E195" s="252"/>
      <c r="F195" s="254">
        <f>(TableC6!B192+('[2]TableB1'!$L186-1)*TableC8!B195)/'[2]TableB1'!$L186</f>
        <v>72.53452216385101</v>
      </c>
      <c r="G195" s="254">
        <f>(TableC6!H192+('[2]TableB1'!$L186-1)*TableC8!C195)/'[2]TableB1'!$L186</f>
        <v>44.778579448835764</v>
      </c>
      <c r="H195" s="290">
        <f t="shared" si="10"/>
        <v>27.755942715015244</v>
      </c>
    </row>
    <row r="196" spans="1:8" ht="15.75">
      <c r="A196" s="45">
        <f t="shared" si="11"/>
        <v>2003</v>
      </c>
      <c r="B196" s="252">
        <v>69.02895</v>
      </c>
      <c r="C196" s="254">
        <v>38.32557</v>
      </c>
      <c r="D196" s="252">
        <f t="shared" si="9"/>
        <v>30.703379999999996</v>
      </c>
      <c r="E196" s="252"/>
      <c r="F196" s="254">
        <f>(TableC6!B193+('[2]TableB1'!$L187-1)*TableC8!B196)/'[2]TableB1'!$L187</f>
        <v>72.89524600067203</v>
      </c>
      <c r="G196" s="254">
        <f>(TableC6!H193+('[2]TableB1'!$L187-1)*TableC8!C196)/'[2]TableB1'!$L187</f>
        <v>45.09123064495998</v>
      </c>
      <c r="H196" s="290">
        <f t="shared" si="10"/>
        <v>27.804015355712053</v>
      </c>
    </row>
    <row r="197" spans="1:8" ht="15.75">
      <c r="A197" s="45">
        <f t="shared" si="11"/>
        <v>2004</v>
      </c>
      <c r="B197" s="252">
        <v>68.68846</v>
      </c>
      <c r="C197" s="254">
        <v>37.90304</v>
      </c>
      <c r="D197" s="252">
        <f t="shared" si="9"/>
        <v>30.78542000000001</v>
      </c>
      <c r="E197" s="252"/>
      <c r="F197" s="254">
        <f>(TableC6!B194+('[2]TableB1'!$L188-1)*TableC8!B197)/'[2]TableB1'!$L188</f>
        <v>72.55119640403758</v>
      </c>
      <c r="G197" s="254">
        <f>(TableC6!H194+('[2]TableB1'!$L188-1)*TableC8!C197)/'[2]TableB1'!$L188</f>
        <v>44.71607101020056</v>
      </c>
      <c r="H197" s="290">
        <f t="shared" si="10"/>
        <v>27.835125393837025</v>
      </c>
    </row>
    <row r="198" spans="1:8" ht="15.75">
      <c r="A198" s="45">
        <f t="shared" si="11"/>
        <v>2005</v>
      </c>
      <c r="B198" s="252">
        <v>69.05925</v>
      </c>
      <c r="C198" s="254">
        <v>38.1266</v>
      </c>
      <c r="D198" s="252">
        <f t="shared" si="9"/>
        <v>30.932650000000002</v>
      </c>
      <c r="E198" s="252"/>
      <c r="F198" s="254">
        <f>(TableC6!B195+('[2]TableB1'!$L189-1)*TableC8!B198)/'[2]TableB1'!$L189</f>
        <v>72.91843335582743</v>
      </c>
      <c r="G198" s="254">
        <f>(TableC6!H195+('[2]TableB1'!$L189-1)*TableC8!C198)/'[2]TableB1'!$L189</f>
        <v>45.02972360003874</v>
      </c>
      <c r="H198" s="290">
        <f t="shared" si="10"/>
        <v>27.88870975578869</v>
      </c>
    </row>
    <row r="199" spans="1:8" ht="15.75">
      <c r="A199" s="45">
        <f t="shared" si="11"/>
        <v>2006</v>
      </c>
      <c r="B199" s="252">
        <v>69.01352</v>
      </c>
      <c r="C199" s="254">
        <v>37.96306</v>
      </c>
      <c r="D199" s="252">
        <f t="shared" si="9"/>
        <v>31.05046</v>
      </c>
      <c r="E199" s="252"/>
      <c r="F199" s="254">
        <f>(TableC6!B196+('[2]TableB1'!$L190-1)*TableC8!B199)/'[2]TableB1'!$L190</f>
        <v>72.86915683798792</v>
      </c>
      <c r="G199" s="254">
        <f>(TableC6!H196+('[2]TableB1'!$L190-1)*TableC8!C199)/'[2]TableB1'!$L190</f>
        <v>44.94200723429471</v>
      </c>
      <c r="H199" s="290">
        <f t="shared" si="10"/>
        <v>27.92714960369321</v>
      </c>
    </row>
    <row r="200" spans="1:8" ht="15.75">
      <c r="A200" s="45">
        <f t="shared" si="11"/>
        <v>2007</v>
      </c>
      <c r="B200" s="252">
        <v>69.27155</v>
      </c>
      <c r="C200" s="254">
        <v>38.27528</v>
      </c>
      <c r="D200" s="252">
        <f t="shared" si="9"/>
        <v>30.996270000000003</v>
      </c>
      <c r="E200" s="252"/>
      <c r="F200" s="254">
        <f>(TableC6!B197+('[2]TableB1'!$L191-1)*TableC8!B200)/'[2]TableB1'!$L191</f>
        <v>73.12718683798792</v>
      </c>
      <c r="G200" s="254">
        <f>(TableC6!H197+('[2]TableB1'!$L191-1)*TableC8!C200)/'[2]TableB1'!$L191</f>
        <v>45.23790081550688</v>
      </c>
      <c r="H200" s="290">
        <f t="shared" si="10"/>
        <v>27.889286022481038</v>
      </c>
    </row>
    <row r="201" spans="1:8" ht="15.75">
      <c r="A201" s="45">
        <f t="shared" si="11"/>
        <v>2008</v>
      </c>
      <c r="B201" s="252">
        <v>69.58556</v>
      </c>
      <c r="C201" s="254">
        <v>38.63602</v>
      </c>
      <c r="D201" s="252">
        <f t="shared" si="9"/>
        <v>30.94954</v>
      </c>
      <c r="E201" s="252"/>
      <c r="F201" s="254">
        <f>(TableC6!B198+('[2]TableB1'!$L192-1)*TableC8!B201)/'[2]TableB1'!$L192</f>
        <v>73.44119683798792</v>
      </c>
      <c r="G201" s="254">
        <f>(TableC6!H198+('[2]TableB1'!$L192-1)*TableC8!C201)/'[2]TableB1'!$L192</f>
        <v>45.58209737944561</v>
      </c>
      <c r="H201" s="290">
        <f t="shared" si="10"/>
        <v>27.85909945854231</v>
      </c>
    </row>
    <row r="202" spans="1:8" ht="15.75">
      <c r="A202" s="45">
        <f t="shared" si="11"/>
        <v>2009</v>
      </c>
      <c r="B202" s="252">
        <v>69.76336</v>
      </c>
      <c r="C202" s="254">
        <v>38.86506</v>
      </c>
      <c r="D202" s="252">
        <f t="shared" si="9"/>
        <v>30.898300000000006</v>
      </c>
      <c r="E202" s="252"/>
      <c r="F202" s="254">
        <f>(TableC6!B199+('[2]TableB1'!$L$192-1)*TableC8!B202)/'[2]TableB1'!$L$192</f>
        <v>73.61899683798792</v>
      </c>
      <c r="G202" s="254">
        <f>(TableC6!H199+('[2]TableB1'!$L$192-1)*TableC8!C202)/'[2]TableB1'!$L$192</f>
        <v>45.798783919016685</v>
      </c>
      <c r="H202" s="290">
        <f t="shared" si="10"/>
        <v>27.820212918971237</v>
      </c>
    </row>
    <row r="203" spans="1:8" ht="15.75">
      <c r="A203" s="147">
        <f t="shared" si="11"/>
        <v>2010</v>
      </c>
      <c r="B203" s="264">
        <v>69.96345</v>
      </c>
      <c r="C203" s="271">
        <v>39.11013</v>
      </c>
      <c r="D203" s="264">
        <f t="shared" si="9"/>
        <v>30.853319999999997</v>
      </c>
      <c r="E203" s="264"/>
      <c r="F203" s="271">
        <f>(TableC6!B200+('[2]TableB1'!$L$192-1)*TableC8!B203)/'[2]TableB1'!$L$192</f>
        <v>73.81908683798791</v>
      </c>
      <c r="G203" s="271">
        <f>(TableC6!H200+('[2]TableB1'!$L$192-1)*TableC8!C203)/'[2]TableB1'!$L$192</f>
        <v>46.03580830654633</v>
      </c>
      <c r="H203" s="294">
        <f t="shared" si="10"/>
        <v>27.78327853144158</v>
      </c>
    </row>
    <row r="204" spans="1:8" ht="15.75">
      <c r="A204" s="45">
        <f t="shared" si="11"/>
        <v>2011</v>
      </c>
      <c r="B204" s="252">
        <v>70.17223</v>
      </c>
      <c r="C204" s="254">
        <v>39.35855</v>
      </c>
      <c r="D204" s="252">
        <f t="shared" si="9"/>
        <v>30.813679999999998</v>
      </c>
      <c r="E204" s="252"/>
      <c r="F204" s="254">
        <f>(TableC6!B201+('[2]TableB1'!$L$192-1)*TableC8!B204)/'[2]TableB1'!$L$192</f>
        <v>74.02786683798792</v>
      </c>
      <c r="G204" s="254">
        <f>(TableC6!H201+('[2]TableB1'!$L$192-1)*TableC8!C204)/'[2]TableB1'!$L$192</f>
        <v>46.27949413531454</v>
      </c>
      <c r="H204" s="290">
        <f t="shared" si="10"/>
        <v>27.74837270267337</v>
      </c>
    </row>
    <row r="205" spans="1:8" ht="15.75">
      <c r="A205" s="45">
        <f t="shared" si="11"/>
        <v>2012</v>
      </c>
      <c r="B205" s="252">
        <v>70.4001</v>
      </c>
      <c r="C205" s="254">
        <v>39.62032</v>
      </c>
      <c r="D205" s="252">
        <f t="shared" si="9"/>
        <v>30.779779999999995</v>
      </c>
      <c r="E205" s="252"/>
      <c r="F205" s="254">
        <f>(TableC6!B202+('[2]TableB1'!$L$192-1)*TableC8!B205)/'[2]TableB1'!$L$192</f>
        <v>74.25573683798791</v>
      </c>
      <c r="G205" s="254">
        <f>(TableC6!H202+('[2]TableB1'!$L$192-1)*TableC8!C205)/'[2]TableB1'!$L$192</f>
        <v>46.539564350274254</v>
      </c>
      <c r="H205" s="290">
        <f t="shared" si="10"/>
        <v>27.716172487713656</v>
      </c>
    </row>
    <row r="206" spans="1:8" ht="15.75">
      <c r="A206" s="45">
        <f t="shared" si="11"/>
        <v>2013</v>
      </c>
      <c r="B206" s="252">
        <v>70.64353</v>
      </c>
      <c r="C206" s="254">
        <v>39.89236</v>
      </c>
      <c r="D206" s="252">
        <f t="shared" si="9"/>
        <v>30.751170000000002</v>
      </c>
      <c r="E206" s="252"/>
      <c r="F206" s="254">
        <f>(TableC6!B203+('[2]TableB1'!$L$192-1)*TableC8!B206)/'[2]TableB1'!$L$192</f>
        <v>74.49916683798791</v>
      </c>
      <c r="G206" s="254">
        <f>(TableC6!H203+('[2]TableB1'!$L$192-1)*TableC8!C206)/'[2]TableB1'!$L$192</f>
        <v>46.812918571630746</v>
      </c>
      <c r="H206" s="290">
        <f t="shared" si="10"/>
        <v>27.68624826635717</v>
      </c>
    </row>
    <row r="207" spans="1:8" ht="15.75">
      <c r="A207" s="45">
        <f t="shared" si="11"/>
        <v>2014</v>
      </c>
      <c r="B207" s="252">
        <v>70.89491</v>
      </c>
      <c r="C207" s="254">
        <v>40.1674</v>
      </c>
      <c r="D207" s="252">
        <f t="shared" si="9"/>
        <v>30.727509999999995</v>
      </c>
      <c r="E207" s="252"/>
      <c r="F207" s="254">
        <f>(TableC6!B204+('[2]TableB1'!$L$192-1)*TableC8!B207)/'[2]TableB1'!$L$192</f>
        <v>74.75054683798791</v>
      </c>
      <c r="G207" s="254">
        <f>(TableC6!H204+('[2]TableB1'!$L$192-1)*TableC8!C207)/'[2]TableB1'!$L$192</f>
        <v>47.09247737800487</v>
      </c>
      <c r="H207" s="290">
        <f t="shared" si="10"/>
        <v>27.65806945998304</v>
      </c>
    </row>
    <row r="208" spans="1:8" ht="15.75">
      <c r="A208" s="45">
        <f t="shared" si="11"/>
        <v>2015</v>
      </c>
      <c r="B208" s="252">
        <v>71.14646</v>
      </c>
      <c r="C208" s="254">
        <v>40.43791</v>
      </c>
      <c r="D208" s="252">
        <f t="shared" si="9"/>
        <v>30.708550000000002</v>
      </c>
      <c r="E208" s="252"/>
      <c r="F208" s="254">
        <f>(TableC6!B205+('[2]TableB1'!$L$192-1)*TableC8!B208)/'[2]TableB1'!$L$192</f>
        <v>75.00209683798792</v>
      </c>
      <c r="G208" s="254">
        <f>(TableC6!H205+('[2]TableB1'!$L$192-1)*TableC8!C208)/'[2]TableB1'!$L$192</f>
        <v>47.36982507453441</v>
      </c>
      <c r="H208" s="290">
        <f t="shared" si="10"/>
        <v>27.63227176345351</v>
      </c>
    </row>
    <row r="209" spans="1:8" ht="15.75">
      <c r="A209" s="45">
        <f t="shared" si="11"/>
        <v>2016</v>
      </c>
      <c r="B209" s="252">
        <v>71.39423</v>
      </c>
      <c r="C209" s="254">
        <v>40.69984</v>
      </c>
      <c r="D209" s="252">
        <f t="shared" si="9"/>
        <v>30.69438999999999</v>
      </c>
      <c r="E209" s="252"/>
      <c r="F209" s="254">
        <f>(TableC6!B206+('[2]TableB1'!$L$192-1)*TableC8!B209)/'[2]TableB1'!$L$192</f>
        <v>75.24986683798792</v>
      </c>
      <c r="G209" s="254">
        <f>(TableC6!H206+('[2]TableB1'!$L$192-1)*TableC8!C209)/'[2]TableB1'!$L$192</f>
        <v>47.64130603778737</v>
      </c>
      <c r="H209" s="290">
        <f t="shared" si="10"/>
        <v>27.60856080020055</v>
      </c>
    </row>
    <row r="210" spans="1:8" ht="15.75">
      <c r="A210" s="45">
        <f t="shared" si="11"/>
        <v>2017</v>
      </c>
      <c r="B210" s="252">
        <v>71.62375</v>
      </c>
      <c r="C210" s="254">
        <v>40.93848</v>
      </c>
      <c r="D210" s="252">
        <f t="shared" si="9"/>
        <v>30.685270000000003</v>
      </c>
      <c r="E210" s="252"/>
      <c r="F210" s="254">
        <f>(TableC6!B207+('[2]TableB1'!$L$192-1)*TableC8!B210)/'[2]TableB1'!$L$192</f>
        <v>75.47938683798792</v>
      </c>
      <c r="G210" s="254">
        <f>(TableC6!H207+('[2]TableB1'!$L$192-1)*TableC8!C210)/'[2]TableB1'!$L$192</f>
        <v>47.892045576990235</v>
      </c>
      <c r="H210" s="290">
        <f t="shared" si="10"/>
        <v>27.587341260997682</v>
      </c>
    </row>
    <row r="211" spans="1:8" ht="15.75">
      <c r="A211" s="45">
        <f t="shared" si="11"/>
        <v>2018</v>
      </c>
      <c r="B211" s="252">
        <v>71.83445</v>
      </c>
      <c r="C211" s="254">
        <v>41.15264</v>
      </c>
      <c r="D211" s="252">
        <f t="shared" si="9"/>
        <v>30.681810000000006</v>
      </c>
      <c r="E211" s="252"/>
      <c r="F211" s="254">
        <f>(TableC6!B208+('[2]TableB1'!$L$192-1)*TableC8!B211)/'[2]TableB1'!$L$192</f>
        <v>75.69008683798792</v>
      </c>
      <c r="G211" s="254">
        <f>(TableC6!H208+('[2]TableB1'!$L$192-1)*TableC8!C211)/'[2]TableB1'!$L$192</f>
        <v>48.120890596095606</v>
      </c>
      <c r="H211" s="290">
        <f t="shared" si="10"/>
        <v>27.569196241892314</v>
      </c>
    </row>
    <row r="212" spans="1:8" ht="15.75">
      <c r="A212" s="149">
        <f t="shared" si="11"/>
        <v>2019</v>
      </c>
      <c r="B212" s="269">
        <v>72.02374</v>
      </c>
      <c r="C212" s="272">
        <v>41.33897</v>
      </c>
      <c r="D212" s="269">
        <f t="shared" si="9"/>
        <v>30.68477</v>
      </c>
      <c r="E212" s="269"/>
      <c r="F212" s="272">
        <f>(TableC6!B209+('[2]TableB1'!$L$192-1)*TableC8!B212)/'[2]TableB1'!$L$192</f>
        <v>75.87937683798792</v>
      </c>
      <c r="G212" s="272">
        <f>(TableC6!H209+('[2]TableB1'!$L$192-1)*TableC8!C212)/'[2]TableB1'!$L$192</f>
        <v>48.32462053434019</v>
      </c>
      <c r="H212" s="295">
        <f t="shared" si="10"/>
        <v>27.55475630364773</v>
      </c>
    </row>
    <row r="213" spans="1:8" ht="15.75">
      <c r="A213" s="45">
        <f t="shared" si="11"/>
        <v>2020</v>
      </c>
      <c r="B213" s="252">
        <v>72.19299</v>
      </c>
      <c r="C213" s="254">
        <v>41.49802</v>
      </c>
      <c r="D213" s="252">
        <f t="shared" si="9"/>
        <v>30.694969999999998</v>
      </c>
      <c r="E213" s="252"/>
      <c r="F213" s="254">
        <f>(TableC6!B210+('[2]TableB1'!$L$192-1)*TableC8!B213)/'[2]TableB1'!$L$192</f>
        <v>76.04862683798791</v>
      </c>
      <c r="G213" s="254">
        <f>(TableC6!H210+('[2]TableB1'!$L$192-1)*TableC8!C213)/'[2]TableB1'!$L$192</f>
        <v>48.50481925320181</v>
      </c>
      <c r="H213" s="290">
        <f t="shared" si="10"/>
        <v>27.5438075847861</v>
      </c>
    </row>
    <row r="214" spans="1:8" ht="15.75">
      <c r="A214" s="45">
        <f t="shared" si="11"/>
        <v>2021</v>
      </c>
      <c r="B214" s="252">
        <v>72.34294</v>
      </c>
      <c r="C214" s="254">
        <v>41.62955</v>
      </c>
      <c r="D214" s="252">
        <f t="shared" si="9"/>
        <v>30.713389999999997</v>
      </c>
      <c r="E214" s="252"/>
      <c r="F214" s="254">
        <f>(TableC6!B211+('[2]TableB1'!$L$192-1)*TableC8!B214)/'[2]TableB1'!$L$192</f>
        <v>76.1985768379879</v>
      </c>
      <c r="G214" s="254">
        <f>(TableC6!H211+('[2]TableB1'!$L$192-1)*TableC8!C214)/'[2]TableB1'!$L$192</f>
        <v>48.66099228064918</v>
      </c>
      <c r="H214" s="290">
        <f t="shared" si="10"/>
        <v>27.537584557338718</v>
      </c>
    </row>
    <row r="215" spans="1:8" ht="15.75">
      <c r="A215" s="45">
        <f t="shared" si="11"/>
        <v>2022</v>
      </c>
      <c r="B215" s="252">
        <v>72.48081</v>
      </c>
      <c r="C215" s="254">
        <v>41.74023</v>
      </c>
      <c r="D215" s="252">
        <f t="shared" si="9"/>
        <v>30.74058000000001</v>
      </c>
      <c r="E215" s="252"/>
      <c r="F215" s="254">
        <f>(TableC6!B212+('[2]TableB1'!$L$192-1)*TableC8!B215)/'[2]TableB1'!$L$192</f>
        <v>76.33644683798794</v>
      </c>
      <c r="G215" s="254">
        <f>(TableC6!H212+('[2]TableB1'!$L$192-1)*TableC8!C215)/'[2]TableB1'!$L$192</f>
        <v>48.800081714482</v>
      </c>
      <c r="H215" s="290">
        <f t="shared" si="10"/>
        <v>27.536365123505938</v>
      </c>
    </row>
    <row r="216" spans="1:8" ht="15.75">
      <c r="A216" s="45">
        <f t="shared" si="11"/>
        <v>2023</v>
      </c>
      <c r="B216" s="252">
        <v>72.6092</v>
      </c>
      <c r="C216" s="254">
        <v>41.83219</v>
      </c>
      <c r="D216" s="252">
        <f t="shared" si="9"/>
        <v>30.777010000000004</v>
      </c>
      <c r="E216" s="252"/>
      <c r="F216" s="254">
        <f>(TableC6!B213+('[2]TableB1'!$L$192-1)*TableC8!B216)/'[2]TableB1'!$L$192</f>
        <v>76.46483683798793</v>
      </c>
      <c r="G216" s="254">
        <f>(TableC6!H213+('[2]TableB1'!$L$192-1)*TableC8!C216)/'[2]TableB1'!$L$192</f>
        <v>48.92476946157337</v>
      </c>
      <c r="H216" s="290">
        <f t="shared" si="10"/>
        <v>27.540067376414562</v>
      </c>
    </row>
    <row r="217" spans="1:8" ht="15.75">
      <c r="A217" s="45">
        <f t="shared" si="11"/>
        <v>2024</v>
      </c>
      <c r="B217" s="252">
        <v>72.73006</v>
      </c>
      <c r="C217" s="254">
        <v>41.907</v>
      </c>
      <c r="D217" s="252">
        <f t="shared" si="9"/>
        <v>30.823059999999998</v>
      </c>
      <c r="E217" s="252"/>
      <c r="F217" s="254">
        <f>(TableC6!B214+('[2]TableB1'!$L$192-1)*TableC8!B217)/'[2]TableB1'!$L$192</f>
        <v>76.58569683798791</v>
      </c>
      <c r="G217" s="254">
        <f>(TableC6!H214+('[2]TableB1'!$L$192-1)*TableC8!C217)/'[2]TableB1'!$L$192</f>
        <v>49.03698134212289</v>
      </c>
      <c r="H217" s="290">
        <f t="shared" si="10"/>
        <v>27.548715495865018</v>
      </c>
    </row>
    <row r="218" spans="1:8" ht="15.75">
      <c r="A218" s="45">
        <f t="shared" si="11"/>
        <v>2025</v>
      </c>
      <c r="B218" s="252">
        <v>72.84829</v>
      </c>
      <c r="C218" s="254">
        <v>41.96957</v>
      </c>
      <c r="D218" s="252">
        <f t="shared" si="9"/>
        <v>30.87872000000001</v>
      </c>
      <c r="E218" s="252"/>
      <c r="F218" s="254">
        <f>(TableC6!B215+('[2]TableB1'!$L$192-1)*TableC8!B218)/'[2]TableB1'!$L$192</f>
        <v>76.70392683798794</v>
      </c>
      <c r="G218" s="254">
        <f>(TableC6!H215+('[2]TableB1'!$L$192-1)*TableC8!C218)/'[2]TableB1'!$L$192</f>
        <v>49.14078903052097</v>
      </c>
      <c r="H218" s="290">
        <f t="shared" si="10"/>
        <v>27.563137807466966</v>
      </c>
    </row>
    <row r="219" spans="1:8" ht="15.75">
      <c r="A219" s="45">
        <f t="shared" si="11"/>
        <v>2026</v>
      </c>
      <c r="B219" s="252">
        <v>72.96463</v>
      </c>
      <c r="C219" s="254">
        <v>42.02079</v>
      </c>
      <c r="D219" s="252">
        <f t="shared" si="9"/>
        <v>30.94384</v>
      </c>
      <c r="E219" s="252"/>
      <c r="F219" s="254">
        <f>(TableC6!B216+('[2]TableB1'!$L$192-1)*TableC8!B219)/'[2]TableB1'!$L$192</f>
        <v>76.82026683798792</v>
      </c>
      <c r="G219" s="254">
        <f>(TableC6!H216+('[2]TableB1'!$L$192-1)*TableC8!C219)/'[2]TableB1'!$L$192</f>
        <v>49.236884236873045</v>
      </c>
      <c r="H219" s="290">
        <f t="shared" si="10"/>
        <v>27.58338260111487</v>
      </c>
    </row>
    <row r="220" spans="1:8" ht="15.75">
      <c r="A220" s="45">
        <f t="shared" si="11"/>
        <v>2027</v>
      </c>
      <c r="B220" s="252">
        <v>73.08356</v>
      </c>
      <c r="C220" s="254">
        <v>42.0658</v>
      </c>
      <c r="D220" s="252">
        <f t="shared" si="9"/>
        <v>31.017760000000003</v>
      </c>
      <c r="E220" s="252"/>
      <c r="F220" s="254">
        <f>(TableC6!B217+('[2]TableB1'!$L$192-1)*TableC8!B220)/'[2]TableB1'!$L$192</f>
        <v>76.93919683798794</v>
      </c>
      <c r="G220" s="254">
        <f>(TableC6!H217+('[2]TableB1'!$L$192-1)*TableC8!C220)/'[2]TableB1'!$L$192</f>
        <v>49.33049068357906</v>
      </c>
      <c r="H220" s="290">
        <f t="shared" si="10"/>
        <v>27.60870615440888</v>
      </c>
    </row>
    <row r="221" spans="1:8" ht="15.75">
      <c r="A221" s="45">
        <f t="shared" si="11"/>
        <v>2028</v>
      </c>
      <c r="B221" s="252">
        <v>73.20541</v>
      </c>
      <c r="C221" s="254">
        <v>42.10555</v>
      </c>
      <c r="D221" s="252">
        <f t="shared" si="9"/>
        <v>31.09986</v>
      </c>
      <c r="E221" s="252"/>
      <c r="F221" s="254">
        <f>(TableC6!B218+('[2]TableB1'!$L$192-1)*TableC8!B221)/'[2]TableB1'!$L$192</f>
        <v>77.06104683798792</v>
      </c>
      <c r="G221" s="254">
        <f>(TableC6!H218+('[2]TableB1'!$L$192-1)*TableC8!C221)/'[2]TableB1'!$L$192</f>
        <v>49.42168864912937</v>
      </c>
      <c r="H221" s="290">
        <f t="shared" si="10"/>
        <v>27.639358188858544</v>
      </c>
    </row>
    <row r="222" spans="1:8" ht="15.75">
      <c r="A222" s="45">
        <f t="shared" si="11"/>
        <v>2029</v>
      </c>
      <c r="B222" s="252">
        <v>73.33569</v>
      </c>
      <c r="C222" s="254">
        <v>42.14686</v>
      </c>
      <c r="D222" s="252">
        <f aca="true" t="shared" si="12" ref="D222:D243">B222-C222</f>
        <v>31.188830000000003</v>
      </c>
      <c r="E222" s="252"/>
      <c r="F222" s="254">
        <f>(TableC6!B219+('[2]TableB1'!$L$192-1)*TableC8!B222)/'[2]TableB1'!$L$192</f>
        <v>77.19132683798792</v>
      </c>
      <c r="G222" s="254">
        <f>(TableC6!H219+('[2]TableB1'!$L$192-1)*TableC8!C222)/'[2]TableB1'!$L$192</f>
        <v>49.516638268819456</v>
      </c>
      <c r="H222" s="290">
        <f aca="true" t="shared" si="13" ref="H222:H243">F222-G222</f>
        <v>27.67468856916846</v>
      </c>
    </row>
    <row r="223" spans="1:8" ht="15.75">
      <c r="A223" s="147">
        <f aca="true" t="shared" si="14" ref="A223:A243">A222+1</f>
        <v>2030</v>
      </c>
      <c r="B223" s="264">
        <v>73.47565</v>
      </c>
      <c r="C223" s="271">
        <v>42.19212</v>
      </c>
      <c r="D223" s="264">
        <f t="shared" si="12"/>
        <v>31.28353</v>
      </c>
      <c r="E223" s="264"/>
      <c r="F223" s="271">
        <f>(TableC6!B220+('[2]TableB1'!$L$192-1)*TableC8!B223)/'[2]TableB1'!$L$192</f>
        <v>77.33128683798792</v>
      </c>
      <c r="G223" s="271">
        <f>(TableC6!H220+('[2]TableB1'!$L$192-1)*TableC8!C223)/'[2]TableB1'!$L$192</f>
        <v>49.61718644866042</v>
      </c>
      <c r="H223" s="294">
        <f t="shared" si="13"/>
        <v>27.7141003893275</v>
      </c>
    </row>
    <row r="224" spans="1:8" ht="15.75">
      <c r="A224" s="45">
        <f t="shared" si="14"/>
        <v>2031</v>
      </c>
      <c r="B224" s="252">
        <v>73.62934</v>
      </c>
      <c r="C224" s="254">
        <v>42.24681</v>
      </c>
      <c r="D224" s="252">
        <f t="shared" si="12"/>
        <v>31.382529999999996</v>
      </c>
      <c r="E224" s="252"/>
      <c r="F224" s="254">
        <f>(TableC6!B221+('[2]TableB1'!$L$192-1)*TableC8!B224)/'[2]TableB1'!$L$192</f>
        <v>77.48497683798792</v>
      </c>
      <c r="G224" s="254">
        <f>(TableC6!H221+('[2]TableB1'!$L$192-1)*TableC8!C224)/'[2]TableB1'!$L$192</f>
        <v>49.728079516042506</v>
      </c>
      <c r="H224" s="290">
        <f t="shared" si="13"/>
        <v>27.75689732194541</v>
      </c>
    </row>
    <row r="225" spans="1:8" ht="15.75">
      <c r="A225" s="45">
        <f t="shared" si="14"/>
        <v>2032</v>
      </c>
      <c r="B225" s="252">
        <v>73.79829</v>
      </c>
      <c r="C225" s="254">
        <v>42.31366</v>
      </c>
      <c r="D225" s="252">
        <f t="shared" si="12"/>
        <v>31.484629999999996</v>
      </c>
      <c r="E225" s="252"/>
      <c r="F225" s="254">
        <f>(TableC6!B222+('[2]TableB1'!$L$192-1)*TableC8!B225)/'[2]TableB1'!$L$192</f>
        <v>77.65392683798791</v>
      </c>
      <c r="G225" s="254">
        <f>(TableC6!H222+('[2]TableB1'!$L$192-1)*TableC8!C225)/'[2]TableB1'!$L$192</f>
        <v>49.851008652240516</v>
      </c>
      <c r="H225" s="290">
        <f t="shared" si="13"/>
        <v>27.802918185747394</v>
      </c>
    </row>
    <row r="226" spans="1:8" ht="15.75">
      <c r="A226" s="45">
        <f t="shared" si="14"/>
        <v>2033</v>
      </c>
      <c r="B226" s="252">
        <v>73.98666</v>
      </c>
      <c r="C226" s="254">
        <v>42.39829</v>
      </c>
      <c r="D226" s="252">
        <f t="shared" si="12"/>
        <v>31.588369999999998</v>
      </c>
      <c r="E226" s="252"/>
      <c r="F226" s="254">
        <f>(TableC6!B223+('[2]TableB1'!$L$192-1)*TableC8!B226)/'[2]TableB1'!$L$192</f>
        <v>77.84229683798792</v>
      </c>
      <c r="G226" s="254">
        <f>(TableC6!H223+('[2]TableB1'!$L$192-1)*TableC8!C226)/'[2]TableB1'!$L$192</f>
        <v>49.99068172373963</v>
      </c>
      <c r="H226" s="290">
        <f t="shared" si="13"/>
        <v>27.85161511424829</v>
      </c>
    </row>
    <row r="227" spans="1:8" ht="15.75">
      <c r="A227" s="45">
        <f t="shared" si="14"/>
        <v>2034</v>
      </c>
      <c r="B227" s="252">
        <v>74.19447</v>
      </c>
      <c r="C227" s="254">
        <v>42.5016</v>
      </c>
      <c r="D227" s="252">
        <f t="shared" si="12"/>
        <v>31.692869999999992</v>
      </c>
      <c r="E227" s="252"/>
      <c r="F227" s="254">
        <f>(TableC6!B224+('[2]TableB1'!$L$192-1)*TableC8!B227)/'[2]TableB1'!$L$192</f>
        <v>78.05010683798791</v>
      </c>
      <c r="G227" s="254">
        <f>(TableC6!H224+('[2]TableB1'!$L$192-1)*TableC8!C227)/'[2]TableB1'!$L$192</f>
        <v>50.14732124006689</v>
      </c>
      <c r="H227" s="290">
        <f t="shared" si="13"/>
        <v>27.902785597921024</v>
      </c>
    </row>
    <row r="228" spans="1:8" ht="15.75">
      <c r="A228" s="45">
        <f t="shared" si="14"/>
        <v>2035</v>
      </c>
      <c r="B228" s="252">
        <v>74.42386</v>
      </c>
      <c r="C228" s="254">
        <v>42.62666</v>
      </c>
      <c r="D228" s="252">
        <f t="shared" si="12"/>
        <v>31.797200000000004</v>
      </c>
      <c r="E228" s="252"/>
      <c r="F228" s="254">
        <f>(TableC6!B225+('[2]TableB1'!$L$192-1)*TableC8!B228)/'[2]TableB1'!$L$192</f>
        <v>78.27949683798792</v>
      </c>
      <c r="G228" s="254">
        <f>(TableC6!H225+('[2]TableB1'!$L$192-1)*TableC8!C228)/'[2]TableB1'!$L$192</f>
        <v>50.322844916613</v>
      </c>
      <c r="H228" s="290">
        <f t="shared" si="13"/>
        <v>27.95665192137492</v>
      </c>
    </row>
    <row r="229" spans="1:8" ht="15.75">
      <c r="A229" s="45">
        <f t="shared" si="14"/>
        <v>2036</v>
      </c>
      <c r="B229" s="252">
        <v>74.67216</v>
      </c>
      <c r="C229" s="254">
        <v>42.7711</v>
      </c>
      <c r="D229" s="252">
        <f t="shared" si="12"/>
        <v>31.901060000000008</v>
      </c>
      <c r="E229" s="252"/>
      <c r="F229" s="254">
        <f>(TableC6!B226+('[2]TableB1'!$L$192-1)*TableC8!B229)/'[2]TableB1'!$L$192</f>
        <v>78.52779683798792</v>
      </c>
      <c r="G229" s="254">
        <f>(TableC6!H226+('[2]TableB1'!$L$192-1)*TableC8!C229)/'[2]TableB1'!$L$192</f>
        <v>50.515380681335316</v>
      </c>
      <c r="H229" s="290">
        <f t="shared" si="13"/>
        <v>28.012416156652606</v>
      </c>
    </row>
    <row r="230" spans="1:8" ht="15.75">
      <c r="A230" s="45">
        <f t="shared" si="14"/>
        <v>2037</v>
      </c>
      <c r="B230" s="252">
        <v>74.9386</v>
      </c>
      <c r="C230" s="254">
        <v>42.93446</v>
      </c>
      <c r="D230" s="252">
        <f t="shared" si="12"/>
        <v>32.00413999999999</v>
      </c>
      <c r="E230" s="252"/>
      <c r="F230" s="254">
        <f>(TableC6!B227+('[2]TableB1'!$L$192-1)*TableC8!B230)/'[2]TableB1'!$L$192</f>
        <v>78.79423683798791</v>
      </c>
      <c r="G230" s="254">
        <f>(TableC6!H227+('[2]TableB1'!$L$192-1)*TableC8!C230)/'[2]TableB1'!$L$192</f>
        <v>50.72386980891345</v>
      </c>
      <c r="H230" s="290">
        <f t="shared" si="13"/>
        <v>28.07036702907446</v>
      </c>
    </row>
    <row r="231" spans="1:8" ht="15.75">
      <c r="A231" s="45">
        <f t="shared" si="14"/>
        <v>2038</v>
      </c>
      <c r="B231" s="252">
        <v>75.21822</v>
      </c>
      <c r="C231" s="254">
        <v>43.11147</v>
      </c>
      <c r="D231" s="252">
        <f t="shared" si="12"/>
        <v>32.106750000000005</v>
      </c>
      <c r="E231" s="252"/>
      <c r="F231" s="254">
        <f>(TableC6!B228+('[2]TableB1'!$L$192-1)*TableC8!B231)/'[2]TableB1'!$L$192</f>
        <v>79.07385683798792</v>
      </c>
      <c r="G231" s="254">
        <f>(TableC6!H228+('[2]TableB1'!$L$192-1)*TableC8!C231)/'[2]TableB1'!$L$192</f>
        <v>50.942626992179385</v>
      </c>
      <c r="H231" s="290">
        <f t="shared" si="13"/>
        <v>28.131229845808534</v>
      </c>
    </row>
    <row r="232" spans="1:8" ht="15.75">
      <c r="A232" s="45">
        <f t="shared" si="14"/>
        <v>2039</v>
      </c>
      <c r="B232" s="252">
        <v>75.50811</v>
      </c>
      <c r="C232" s="254">
        <v>43.29917</v>
      </c>
      <c r="D232" s="252">
        <f t="shared" si="12"/>
        <v>32.208940000000005</v>
      </c>
      <c r="E232" s="252"/>
      <c r="F232" s="254">
        <f>(TableC6!B229+('[2]TableB1'!$L$192-1)*TableC8!B232)/'[2]TableB1'!$L$192</f>
        <v>79.36374683798792</v>
      </c>
      <c r="G232" s="254">
        <f>(TableC6!H229+('[2]TableB1'!$L$192-1)*TableC8!C232)/'[2]TableB1'!$L$192</f>
        <v>51.16955644459013</v>
      </c>
      <c r="H232" s="290">
        <f t="shared" si="13"/>
        <v>28.19419039339779</v>
      </c>
    </row>
    <row r="233" spans="1:8" ht="15.75">
      <c r="A233" s="149">
        <f t="shared" si="14"/>
        <v>2040</v>
      </c>
      <c r="B233" s="269">
        <v>75.79707</v>
      </c>
      <c r="C233" s="272">
        <v>43.48498</v>
      </c>
      <c r="D233" s="269">
        <f t="shared" si="12"/>
        <v>32.312090000000005</v>
      </c>
      <c r="E233" s="269"/>
      <c r="F233" s="272">
        <f>(TableC6!B230+('[2]TableB1'!$L$192-1)*TableC8!B233)/'[2]TableB1'!$L$192</f>
        <v>79.65270683798792</v>
      </c>
      <c r="G233" s="272">
        <f>(TableC6!H230+('[2]TableB1'!$L$192-1)*TableC8!C233)/'[2]TableB1'!$L$192</f>
        <v>51.392144262777165</v>
      </c>
      <c r="H233" s="295">
        <f t="shared" si="13"/>
        <v>28.260562575210756</v>
      </c>
    </row>
    <row r="234" spans="1:8" ht="15.75">
      <c r="A234" s="45">
        <f t="shared" si="14"/>
        <v>2041</v>
      </c>
      <c r="B234" s="252">
        <v>76.08107</v>
      </c>
      <c r="C234" s="254">
        <v>43.66451</v>
      </c>
      <c r="D234" s="252">
        <f t="shared" si="12"/>
        <v>32.41656</v>
      </c>
      <c r="E234" s="252"/>
      <c r="F234" s="254">
        <f>(TableC6!B231+('[2]TableB1'!$L$192-1)*TableC8!B234)/'[2]TableB1'!$L$192</f>
        <v>79.93670683798791</v>
      </c>
      <c r="G234" s="254">
        <f>(TableC6!H231+('[2]TableB1'!$L$192-1)*TableC8!C234)/'[2]TableB1'!$L$192</f>
        <v>51.60646477557687</v>
      </c>
      <c r="H234" s="290">
        <f t="shared" si="13"/>
        <v>28.330242062411045</v>
      </c>
    </row>
    <row r="235" spans="1:8" ht="15.75">
      <c r="A235" s="45">
        <f t="shared" si="14"/>
        <v>2042</v>
      </c>
      <c r="B235" s="252">
        <v>76.35223</v>
      </c>
      <c r="C235" s="254">
        <v>43.82891</v>
      </c>
      <c r="D235" s="252">
        <f t="shared" si="12"/>
        <v>32.523320000000005</v>
      </c>
      <c r="E235" s="252"/>
      <c r="F235" s="254">
        <f>(TableC6!B232+('[2]TableB1'!$L$192-1)*TableC8!B235)/'[2]TableB1'!$L$192</f>
        <v>80.20786683798792</v>
      </c>
      <c r="G235" s="254">
        <f>(TableC6!H232+('[2]TableB1'!$L$192-1)*TableC8!C235)/'[2]TableB1'!$L$192</f>
        <v>51.8035121050999</v>
      </c>
      <c r="H235" s="290">
        <f t="shared" si="13"/>
        <v>28.404354732888024</v>
      </c>
    </row>
    <row r="236" spans="1:8" ht="15.75">
      <c r="A236" s="45">
        <f t="shared" si="14"/>
        <v>2043</v>
      </c>
      <c r="B236" s="252">
        <v>76.60423</v>
      </c>
      <c r="C236" s="254">
        <v>43.97126</v>
      </c>
      <c r="D236" s="252">
        <f t="shared" si="12"/>
        <v>32.63297</v>
      </c>
      <c r="E236" s="252"/>
      <c r="F236" s="254">
        <f>(TableC6!B233+('[2]TableB1'!$L$192-1)*TableC8!B236)/'[2]TableB1'!$L$192</f>
        <v>80.45986683798792</v>
      </c>
      <c r="G236" s="254">
        <f>(TableC6!H233+('[2]TableB1'!$L$192-1)*TableC8!C236)/'[2]TableB1'!$L$192</f>
        <v>51.97703217490872</v>
      </c>
      <c r="H236" s="290">
        <f t="shared" si="13"/>
        <v>28.482834663079196</v>
      </c>
    </row>
    <row r="237" spans="1:8" ht="15.75">
      <c r="A237" s="45">
        <f t="shared" si="14"/>
        <v>2044</v>
      </c>
      <c r="B237" s="252">
        <v>76.83264</v>
      </c>
      <c r="C237" s="254">
        <v>44.08684</v>
      </c>
      <c r="D237" s="252">
        <f t="shared" si="12"/>
        <v>32.745799999999996</v>
      </c>
      <c r="E237" s="252"/>
      <c r="F237" s="254">
        <f>(TableC6!B234+('[2]TableB1'!$L$192-1)*TableC8!B237)/'[2]TableB1'!$L$192</f>
        <v>80.68827683798791</v>
      </c>
      <c r="G237" s="254">
        <f>(TableC6!H234+('[2]TableB1'!$L$192-1)*TableC8!C237)/'[2]TableB1'!$L$192</f>
        <v>52.12233362687697</v>
      </c>
      <c r="H237" s="290">
        <f t="shared" si="13"/>
        <v>28.56594321111094</v>
      </c>
    </row>
    <row r="238" spans="1:8" ht="15.75">
      <c r="A238" s="45">
        <f t="shared" si="14"/>
        <v>2045</v>
      </c>
      <c r="B238" s="252">
        <v>77.03933</v>
      </c>
      <c r="C238" s="254">
        <v>44.17816</v>
      </c>
      <c r="D238" s="252">
        <f t="shared" si="12"/>
        <v>32.86117000000001</v>
      </c>
      <c r="E238" s="252"/>
      <c r="F238" s="254">
        <f>(TableC6!B235+('[2]TableB1'!$L$192-1)*TableC8!B238)/'[2]TableB1'!$L$192</f>
        <v>80.89496683798792</v>
      </c>
      <c r="G238" s="254">
        <f>(TableC6!H235+('[2]TableB1'!$L$192-1)*TableC8!C238)/'[2]TableB1'!$L$192</f>
        <v>52.24225639335696</v>
      </c>
      <c r="H238" s="290">
        <f t="shared" si="13"/>
        <v>28.652710444630962</v>
      </c>
    </row>
    <row r="239" spans="1:8" ht="15.75">
      <c r="A239" s="45">
        <f t="shared" si="14"/>
        <v>2046</v>
      </c>
      <c r="B239" s="252">
        <v>77.22573</v>
      </c>
      <c r="C239" s="254">
        <v>44.24722</v>
      </c>
      <c r="D239" s="252">
        <f t="shared" si="12"/>
        <v>32.97851</v>
      </c>
      <c r="E239" s="252"/>
      <c r="F239" s="254">
        <f>(TableC6!B236+('[2]TableB1'!$L$192-1)*TableC8!B239)/'[2]TableB1'!$L$192</f>
        <v>81.08136683798791</v>
      </c>
      <c r="G239" s="254">
        <f>(TableC6!H236+('[2]TableB1'!$L$192-1)*TableC8!C239)/'[2]TableB1'!$L$192</f>
        <v>52.33852121608054</v>
      </c>
      <c r="H239" s="290">
        <f t="shared" si="13"/>
        <v>28.742845621907378</v>
      </c>
    </row>
    <row r="240" spans="1:8" ht="15.75">
      <c r="A240" s="45">
        <f t="shared" si="14"/>
        <v>2047</v>
      </c>
      <c r="B240" s="252">
        <v>77.39323</v>
      </c>
      <c r="C240" s="254">
        <v>44.29607</v>
      </c>
      <c r="D240" s="252">
        <f t="shared" si="12"/>
        <v>33.09716</v>
      </c>
      <c r="E240" s="252"/>
      <c r="F240" s="254">
        <f>(TableC6!B237+('[2]TableB1'!$L$192-1)*TableC8!B240)/'[2]TableB1'!$L$192</f>
        <v>81.24886683798792</v>
      </c>
      <c r="G240" s="254">
        <f>(TableC6!H237+('[2]TableB1'!$L$192-1)*TableC8!C240)/'[2]TableB1'!$L$192</f>
        <v>52.41279142975339</v>
      </c>
      <c r="H240" s="290">
        <f t="shared" si="13"/>
        <v>28.836075408234528</v>
      </c>
    </row>
    <row r="241" spans="1:8" ht="15.75">
      <c r="A241" s="45">
        <f t="shared" si="14"/>
        <v>2048</v>
      </c>
      <c r="B241" s="252">
        <v>77.54603</v>
      </c>
      <c r="C241" s="254">
        <v>44.33004</v>
      </c>
      <c r="D241" s="252">
        <f t="shared" si="12"/>
        <v>33.215990000000005</v>
      </c>
      <c r="E241" s="252"/>
      <c r="F241" s="254">
        <f>(TableC6!B238+('[2]TableB1'!$L$192-1)*TableC8!B241)/'[2]TableB1'!$L$192</f>
        <v>81.40166683798792</v>
      </c>
      <c r="G241" s="254">
        <f>(TableC6!H238+('[2]TableB1'!$L$192-1)*TableC8!C241)/'[2]TableB1'!$L$192</f>
        <v>52.471008428216976</v>
      </c>
      <c r="H241" s="290">
        <f t="shared" si="13"/>
        <v>28.930658409770942</v>
      </c>
    </row>
    <row r="242" spans="1:8" ht="15.75">
      <c r="A242" s="45">
        <f t="shared" si="14"/>
        <v>2049</v>
      </c>
      <c r="B242" s="252">
        <v>77.6908</v>
      </c>
      <c r="C242" s="254">
        <v>44.35719</v>
      </c>
      <c r="D242" s="252">
        <f t="shared" si="12"/>
        <v>33.33360999999999</v>
      </c>
      <c r="E242" s="252"/>
      <c r="F242" s="254">
        <f>(TableC6!B239+('[2]TableB1'!$L$192-1)*TableC8!B242)/'[2]TableB1'!$L$192</f>
        <v>81.54643683798791</v>
      </c>
      <c r="G242" s="254">
        <f>(TableC6!H239+('[2]TableB1'!$L$192-1)*TableC8!C242)/'[2]TableB1'!$L$192</f>
        <v>52.52128013152913</v>
      </c>
      <c r="H242" s="290">
        <f t="shared" si="13"/>
        <v>29.02515670645878</v>
      </c>
    </row>
    <row r="243" spans="1:8" ht="15.75">
      <c r="A243" s="147">
        <f t="shared" si="14"/>
        <v>2050</v>
      </c>
      <c r="B243" s="264">
        <v>77.77414</v>
      </c>
      <c r="C243" s="271">
        <v>44.31783</v>
      </c>
      <c r="D243" s="264">
        <f t="shared" si="12"/>
        <v>33.45631</v>
      </c>
      <c r="E243" s="264"/>
      <c r="F243" s="271">
        <f>(TableC6!B240+('[2]TableB1'!$L$192-1)*TableC8!B243)/'[2]TableB1'!$L$192</f>
        <v>81.62977683798792</v>
      </c>
      <c r="G243" s="271">
        <f>(TableC6!H240+('[2]TableB1'!$L$192-1)*TableC8!C243)/'[2]TableB1'!$L$192</f>
        <v>52.50182513210787</v>
      </c>
      <c r="H243" s="294">
        <f t="shared" si="13"/>
        <v>29.12795170588005</v>
      </c>
    </row>
    <row r="244" spans="1:8" ht="15.75">
      <c r="A244" s="45">
        <f>A243+1</f>
        <v>2051</v>
      </c>
      <c r="B244" s="252">
        <v>77.43745</v>
      </c>
      <c r="C244" s="254">
        <v>43.81199</v>
      </c>
      <c r="D244" s="252">
        <f>B244-C244</f>
        <v>33.62546</v>
      </c>
      <c r="E244" s="252"/>
      <c r="F244" s="254">
        <f>(TableC6!B241+('[2]TableB1'!$L$192-1)*TableC8!B244)/'[2]TableB1'!$L$192</f>
        <v>81.29308683798791</v>
      </c>
      <c r="G244" s="254">
        <f>(TableC6!H241+('[2]TableB1'!$L$192-1)*TableC8!C244)/'[2]TableB1'!$L$192</f>
        <v>52.011724943291064</v>
      </c>
      <c r="H244" s="290">
        <f>F244-G244</f>
        <v>29.28136189469685</v>
      </c>
    </row>
    <row r="245" spans="1:8" ht="15.75">
      <c r="A245" s="45">
        <f aca="true" t="shared" si="15" ref="A245:A293">A244+1</f>
        <v>2052</v>
      </c>
      <c r="B245" s="252">
        <v>77.5078</v>
      </c>
      <c r="C245" s="254">
        <v>43.76815</v>
      </c>
      <c r="D245" s="252">
        <f aca="true" t="shared" si="16" ref="D245:D293">B245-C245</f>
        <v>33.739650000000005</v>
      </c>
      <c r="E245" s="252"/>
      <c r="F245" s="254">
        <f>(TableC6!B242+('[2]TableB1'!$L$192-1)*TableC8!B245)/'[2]TableB1'!$L$192</f>
        <v>81.36343683798792</v>
      </c>
      <c r="G245" s="254">
        <f>(TableC6!H242+('[2]TableB1'!$L$192-1)*TableC8!C245)/'[2]TableB1'!$L$192</f>
        <v>51.98144466724499</v>
      </c>
      <c r="H245" s="290">
        <f aca="true" t="shared" si="17" ref="H245:H293">F245-G245</f>
        <v>29.381992170742926</v>
      </c>
    </row>
    <row r="246" spans="1:8" ht="15.75">
      <c r="A246" s="45">
        <f t="shared" si="15"/>
        <v>2053</v>
      </c>
      <c r="B246" s="252">
        <v>77.57294</v>
      </c>
      <c r="C246" s="254">
        <v>43.72361</v>
      </c>
      <c r="D246" s="252">
        <f t="shared" si="16"/>
        <v>33.84933</v>
      </c>
      <c r="E246" s="252"/>
      <c r="F246" s="254">
        <f>(TableC6!B243+('[2]TableB1'!$L$192-1)*TableC8!B246)/'[2]TableB1'!$L$192</f>
        <v>81.42857683798792</v>
      </c>
      <c r="G246" s="254">
        <f>(TableC6!H243+('[2]TableB1'!$L$192-1)*TableC8!C246)/'[2]TableB1'!$L$192</f>
        <v>51.947112741176205</v>
      </c>
      <c r="H246" s="290">
        <f t="shared" si="17"/>
        <v>29.481464096811713</v>
      </c>
    </row>
    <row r="247" spans="1:8" ht="15.75">
      <c r="A247" s="45">
        <f t="shared" si="15"/>
        <v>2054</v>
      </c>
      <c r="B247" s="252">
        <v>77.63844</v>
      </c>
      <c r="C247" s="254">
        <v>43.68492</v>
      </c>
      <c r="D247" s="252">
        <f t="shared" si="16"/>
        <v>33.953520000000005</v>
      </c>
      <c r="E247" s="252"/>
      <c r="F247" s="254">
        <f>(TableC6!B244+('[2]TableB1'!$L$192-1)*TableC8!B247)/'[2]TableB1'!$L$192</f>
        <v>81.49407683798792</v>
      </c>
      <c r="G247" s="254">
        <f>(TableC6!H244+('[2]TableB1'!$L$192-1)*TableC8!C247)/'[2]TableB1'!$L$192</f>
        <v>51.91504397123756</v>
      </c>
      <c r="H247" s="290">
        <f t="shared" si="17"/>
        <v>29.57903286675036</v>
      </c>
    </row>
    <row r="248" spans="1:8" ht="15.75">
      <c r="A248" s="45">
        <f t="shared" si="15"/>
        <v>2055</v>
      </c>
      <c r="B248" s="252">
        <v>77.69593</v>
      </c>
      <c r="C248" s="254">
        <v>43.64316</v>
      </c>
      <c r="D248" s="252">
        <f t="shared" si="16"/>
        <v>34.05277</v>
      </c>
      <c r="E248" s="252"/>
      <c r="F248" s="254">
        <f>(TableC6!B245+('[2]TableB1'!$L$192-1)*TableC8!B248)/'[2]TableB1'!$L$192</f>
        <v>81.55156683798792</v>
      </c>
      <c r="G248" s="254">
        <f>(TableC6!H245+('[2]TableB1'!$L$192-1)*TableC8!C248)/'[2]TableB1'!$L$192</f>
        <v>51.876243447913346</v>
      </c>
      <c r="H248" s="290">
        <f t="shared" si="17"/>
        <v>29.675323390074574</v>
      </c>
    </row>
    <row r="249" spans="1:8" ht="15.75">
      <c r="A249" s="45">
        <f t="shared" si="15"/>
        <v>2056</v>
      </c>
      <c r="B249" s="252">
        <v>77.75018</v>
      </c>
      <c r="C249" s="254">
        <v>43.60374</v>
      </c>
      <c r="D249" s="252">
        <f t="shared" si="16"/>
        <v>34.14644</v>
      </c>
      <c r="E249" s="252"/>
      <c r="F249" s="254">
        <f>(TableC6!B246+('[2]TableB1'!$L$192-1)*TableC8!B249)/'[2]TableB1'!$L$192</f>
        <v>81.60581683798792</v>
      </c>
      <c r="G249" s="254">
        <f>(TableC6!H246+('[2]TableB1'!$L$192-1)*TableC8!C249)/'[2]TableB1'!$L$192</f>
        <v>51.83616964206668</v>
      </c>
      <c r="H249" s="290">
        <f t="shared" si="17"/>
        <v>29.769647195921237</v>
      </c>
    </row>
    <row r="250" spans="1:8" ht="15.75">
      <c r="A250" s="45">
        <f t="shared" si="15"/>
        <v>2057</v>
      </c>
      <c r="B250" s="252">
        <v>77.79828</v>
      </c>
      <c r="C250" s="254">
        <v>43.56376</v>
      </c>
      <c r="D250" s="252">
        <f t="shared" si="16"/>
        <v>34.23452</v>
      </c>
      <c r="E250" s="252"/>
      <c r="F250" s="254">
        <f>(TableC6!B247+('[2]TableB1'!$L$192-1)*TableC8!B250)/'[2]TableB1'!$L$192</f>
        <v>81.65391683798792</v>
      </c>
      <c r="G250" s="254">
        <f>(TableC6!H247+('[2]TableB1'!$L$192-1)*TableC8!C250)/'[2]TableB1'!$L$192</f>
        <v>51.79237586642865</v>
      </c>
      <c r="H250" s="290">
        <f t="shared" si="17"/>
        <v>29.861540971559272</v>
      </c>
    </row>
    <row r="251" spans="1:8" ht="15.75">
      <c r="A251" s="45">
        <f t="shared" si="15"/>
        <v>2058</v>
      </c>
      <c r="B251" s="252">
        <v>77.83923</v>
      </c>
      <c r="C251" s="254">
        <v>43.52228</v>
      </c>
      <c r="D251" s="252">
        <f t="shared" si="16"/>
        <v>34.31695</v>
      </c>
      <c r="E251" s="252"/>
      <c r="F251" s="254">
        <f>(TableC6!B248+('[2]TableB1'!$L$192-1)*TableC8!B251)/'[2]TableB1'!$L$192</f>
        <v>81.69486683798792</v>
      </c>
      <c r="G251" s="254">
        <f>(TableC6!H248+('[2]TableB1'!$L$192-1)*TableC8!C251)/'[2]TableB1'!$L$192</f>
        <v>51.744147400351636</v>
      </c>
      <c r="H251" s="290">
        <f t="shared" si="17"/>
        <v>29.95071943763628</v>
      </c>
    </row>
    <row r="252" spans="1:8" ht="15.75">
      <c r="A252" s="149">
        <f t="shared" si="15"/>
        <v>2059</v>
      </c>
      <c r="B252" s="269">
        <v>77.87589</v>
      </c>
      <c r="C252" s="272">
        <v>43.4825</v>
      </c>
      <c r="D252" s="269">
        <f t="shared" si="16"/>
        <v>34.39339</v>
      </c>
      <c r="E252" s="269"/>
      <c r="F252" s="272">
        <f>(TableC6!B249+('[2]TableB1'!$L$192-1)*TableC8!B252)/'[2]TableB1'!$L$192</f>
        <v>81.73152683798791</v>
      </c>
      <c r="G252" s="272">
        <f>(TableC6!H249+('[2]TableB1'!$L$192-1)*TableC8!C252)/'[2]TableB1'!$L$192</f>
        <v>51.69511387194047</v>
      </c>
      <c r="H252" s="295">
        <f t="shared" si="17"/>
        <v>30.036412966047443</v>
      </c>
    </row>
    <row r="253" spans="1:8" ht="15.75">
      <c r="A253" s="45">
        <f t="shared" si="15"/>
        <v>2060</v>
      </c>
      <c r="B253" s="252">
        <v>77.90052</v>
      </c>
      <c r="C253" s="254">
        <v>43.43625</v>
      </c>
      <c r="D253" s="252">
        <f t="shared" si="16"/>
        <v>34.46427</v>
      </c>
      <c r="E253" s="252"/>
      <c r="F253" s="254">
        <f>(TableC6!B250+('[2]TableB1'!$L$192-1)*TableC8!B253)/'[2]TableB1'!$L$192</f>
        <v>81.75615683798793</v>
      </c>
      <c r="G253" s="254">
        <f>(TableC6!H250+('[2]TableB1'!$L$192-1)*TableC8!C253)/'[2]TableB1'!$L$192</f>
        <v>51.637438518378985</v>
      </c>
      <c r="H253" s="290">
        <f t="shared" si="17"/>
        <v>30.118718319608945</v>
      </c>
    </row>
    <row r="254" spans="1:8" ht="15.75">
      <c r="A254" s="45">
        <f t="shared" si="15"/>
        <v>2061</v>
      </c>
      <c r="B254" s="252">
        <v>77.92061</v>
      </c>
      <c r="C254" s="254">
        <v>43.39149</v>
      </c>
      <c r="D254" s="252">
        <f t="shared" si="16"/>
        <v>34.52912</v>
      </c>
      <c r="E254" s="252"/>
      <c r="F254" s="254">
        <f>(TableC6!B251+('[2]TableB1'!$L$192-1)*TableC8!B254)/'[2]TableB1'!$L$192</f>
        <v>81.77624683798791</v>
      </c>
      <c r="G254" s="254">
        <f>(TableC6!H251+('[2]TableB1'!$L$192-1)*TableC8!C254)/'[2]TableB1'!$L$192</f>
        <v>51.57943550745102</v>
      </c>
      <c r="H254" s="290">
        <f t="shared" si="17"/>
        <v>30.196811330536896</v>
      </c>
    </row>
    <row r="255" spans="1:8" ht="15.75">
      <c r="A255" s="45">
        <f t="shared" si="15"/>
        <v>2062</v>
      </c>
      <c r="B255" s="252">
        <v>77.93111</v>
      </c>
      <c r="C255" s="254">
        <v>43.34284</v>
      </c>
      <c r="D255" s="252">
        <f t="shared" si="16"/>
        <v>34.58827</v>
      </c>
      <c r="E255" s="252"/>
      <c r="F255" s="254">
        <f>(TableC6!B252+('[2]TableB1'!$L$192-1)*TableC8!B255)/'[2]TableB1'!$L$192</f>
        <v>81.78674683798792</v>
      </c>
      <c r="G255" s="254">
        <f>(TableC6!H252+('[2]TableB1'!$L$192-1)*TableC8!C255)/'[2]TableB1'!$L$192</f>
        <v>51.51594516126161</v>
      </c>
      <c r="H255" s="290">
        <f t="shared" si="17"/>
        <v>30.270801676726308</v>
      </c>
    </row>
    <row r="256" spans="1:8" ht="15.75">
      <c r="A256" s="45">
        <f t="shared" si="15"/>
        <v>2063</v>
      </c>
      <c r="B256" s="252">
        <v>77.93907</v>
      </c>
      <c r="C256" s="254">
        <v>43.29768</v>
      </c>
      <c r="D256" s="252">
        <f t="shared" si="16"/>
        <v>34.64139</v>
      </c>
      <c r="E256" s="252"/>
      <c r="F256" s="254">
        <f>(TableC6!B253+('[2]TableB1'!$L$192-1)*TableC8!B256)/'[2]TableB1'!$L$192</f>
        <v>81.79470683798792</v>
      </c>
      <c r="G256" s="254">
        <f>(TableC6!H253+('[2]TableB1'!$L$192-1)*TableC8!C256)/'[2]TableB1'!$L$192</f>
        <v>51.45493298580485</v>
      </c>
      <c r="H256" s="290">
        <f t="shared" si="17"/>
        <v>30.339773852183065</v>
      </c>
    </row>
    <row r="257" spans="1:8" ht="15.75">
      <c r="A257" s="45">
        <f t="shared" si="15"/>
        <v>2064</v>
      </c>
      <c r="B257" s="252">
        <v>77.93468</v>
      </c>
      <c r="C257" s="254">
        <v>43.24563</v>
      </c>
      <c r="D257" s="252">
        <f t="shared" si="16"/>
        <v>34.68905</v>
      </c>
      <c r="E257" s="252"/>
      <c r="F257" s="254">
        <f>(TableC6!B254+('[2]TableB1'!$L$192-1)*TableC8!B257)/'[2]TableB1'!$L$192</f>
        <v>81.79031683798792</v>
      </c>
      <c r="G257" s="254">
        <f>(TableC6!H254+('[2]TableB1'!$L$192-1)*TableC8!C257)/'[2]TableB1'!$L$192</f>
        <v>51.3859358094861</v>
      </c>
      <c r="H257" s="290">
        <f t="shared" si="17"/>
        <v>30.404381028501817</v>
      </c>
    </row>
    <row r="258" spans="1:8" ht="15.75">
      <c r="A258" s="45">
        <f t="shared" si="15"/>
        <v>2065</v>
      </c>
      <c r="B258" s="252">
        <v>77.92218</v>
      </c>
      <c r="C258" s="254">
        <v>43.1909</v>
      </c>
      <c r="D258" s="252">
        <f t="shared" si="16"/>
        <v>34.73128</v>
      </c>
      <c r="E258" s="252"/>
      <c r="F258" s="254">
        <f>(TableC6!B255+('[2]TableB1'!$L$192-1)*TableC8!B258)/'[2]TableB1'!$L$192</f>
        <v>81.77781683798791</v>
      </c>
      <c r="G258" s="254">
        <f>(TableC6!H255+('[2]TableB1'!$L$192-1)*TableC8!C258)/'[2]TableB1'!$L$192</f>
        <v>51.3136119877891</v>
      </c>
      <c r="H258" s="290">
        <f t="shared" si="17"/>
        <v>30.46420485019881</v>
      </c>
    </row>
    <row r="259" spans="1:8" ht="15.75">
      <c r="A259" s="45">
        <f t="shared" si="15"/>
        <v>2066</v>
      </c>
      <c r="B259" s="252">
        <v>77.9089</v>
      </c>
      <c r="C259" s="254">
        <v>43.14077</v>
      </c>
      <c r="D259" s="252">
        <f t="shared" si="16"/>
        <v>34.76813</v>
      </c>
      <c r="E259" s="252"/>
      <c r="F259" s="254">
        <f>(TableC6!B256+('[2]TableB1'!$L$192-1)*TableC8!B259)/'[2]TableB1'!$L$192</f>
        <v>81.76453683798792</v>
      </c>
      <c r="G259" s="254">
        <f>(TableC6!H256+('[2]TableB1'!$L$192-1)*TableC8!C259)/'[2]TableB1'!$L$192</f>
        <v>51.24579728322377</v>
      </c>
      <c r="H259" s="290">
        <f t="shared" si="17"/>
        <v>30.518739554764146</v>
      </c>
    </row>
    <row r="260" spans="1:8" ht="15.75">
      <c r="A260" s="45">
        <f t="shared" si="15"/>
        <v>2067</v>
      </c>
      <c r="B260" s="252">
        <v>77.88924</v>
      </c>
      <c r="C260" s="254">
        <v>43.08919</v>
      </c>
      <c r="D260" s="252">
        <f t="shared" si="16"/>
        <v>34.80005</v>
      </c>
      <c r="E260" s="252"/>
      <c r="F260" s="254">
        <f>(TableC6!B257+('[2]TableB1'!$L$192-1)*TableC8!B260)/'[2]TableB1'!$L$192</f>
        <v>81.74487683798793</v>
      </c>
      <c r="G260" s="254">
        <f>(TableC6!H257+('[2]TableB1'!$L$192-1)*TableC8!C260)/'[2]TableB1'!$L$192</f>
        <v>51.176419663579615</v>
      </c>
      <c r="H260" s="290">
        <f t="shared" si="17"/>
        <v>30.568457174408316</v>
      </c>
    </row>
    <row r="261" spans="1:8" ht="15.75">
      <c r="A261" s="45">
        <f t="shared" si="15"/>
        <v>2068</v>
      </c>
      <c r="B261" s="252">
        <v>77.8699</v>
      </c>
      <c r="C261" s="254">
        <v>43.04268</v>
      </c>
      <c r="D261" s="252">
        <f t="shared" si="16"/>
        <v>34.827220000000004</v>
      </c>
      <c r="E261" s="252"/>
      <c r="F261" s="254">
        <f>(TableC6!B258+('[2]TableB1'!$L$192-1)*TableC8!B261)/'[2]TableB1'!$L$192</f>
        <v>81.72553683798792</v>
      </c>
      <c r="G261" s="254">
        <f>(TableC6!H258+('[2]TableB1'!$L$192-1)*TableC8!C261)/'[2]TableB1'!$L$192</f>
        <v>51.11246070366667</v>
      </c>
      <c r="H261" s="290">
        <f t="shared" si="17"/>
        <v>30.613076134321247</v>
      </c>
    </row>
    <row r="262" spans="1:8" ht="15.75">
      <c r="A262" s="45">
        <f t="shared" si="15"/>
        <v>2069</v>
      </c>
      <c r="B262" s="252">
        <v>77.84666</v>
      </c>
      <c r="C262" s="254">
        <v>42.99658</v>
      </c>
      <c r="D262" s="252">
        <f t="shared" si="16"/>
        <v>34.85008</v>
      </c>
      <c r="E262" s="252"/>
      <c r="F262" s="254">
        <f>(TableC6!B259+('[2]TableB1'!$L$192-1)*TableC8!B262)/'[2]TableB1'!$L$192</f>
        <v>81.70229683798792</v>
      </c>
      <c r="G262" s="254">
        <f>(TableC6!H259+('[2]TableB1'!$L$192-1)*TableC8!C262)/'[2]TableB1'!$L$192</f>
        <v>51.04898224682734</v>
      </c>
      <c r="H262" s="290">
        <f t="shared" si="17"/>
        <v>30.653314591160573</v>
      </c>
    </row>
    <row r="263" spans="1:8" ht="15.75">
      <c r="A263" s="147">
        <f t="shared" si="15"/>
        <v>2070</v>
      </c>
      <c r="B263" s="264">
        <v>77.8199</v>
      </c>
      <c r="C263" s="271">
        <v>42.95103</v>
      </c>
      <c r="D263" s="264">
        <f t="shared" si="16"/>
        <v>34.86887</v>
      </c>
      <c r="E263" s="264"/>
      <c r="F263" s="271">
        <f>(TableC6!B260+('[2]TableB1'!$L$192-1)*TableC8!B263)/'[2]TableB1'!$L$192</f>
        <v>81.67553683798792</v>
      </c>
      <c r="G263" s="271">
        <f>(TableC6!H260+('[2]TableB1'!$L$192-1)*TableC8!C263)/'[2]TableB1'!$L$192</f>
        <v>50.98661120491372</v>
      </c>
      <c r="H263" s="294">
        <f t="shared" si="17"/>
        <v>30.6889256330742</v>
      </c>
    </row>
    <row r="264" spans="1:8" ht="15.75">
      <c r="A264" s="45">
        <f t="shared" si="15"/>
        <v>2071</v>
      </c>
      <c r="B264" s="252">
        <v>77.79588</v>
      </c>
      <c r="C264" s="254">
        <v>42.91195</v>
      </c>
      <c r="D264" s="252">
        <f t="shared" si="16"/>
        <v>34.88393</v>
      </c>
      <c r="E264" s="252"/>
      <c r="F264" s="254">
        <f>(TableC6!B261+('[2]TableB1'!$L$192-1)*TableC8!B264)/'[2]TableB1'!$L$192</f>
        <v>81.65151683798793</v>
      </c>
      <c r="G264" s="254">
        <f>(TableC6!H261+('[2]TableB1'!$L$192-1)*TableC8!C264)/'[2]TableB1'!$L$192</f>
        <v>50.931674623014864</v>
      </c>
      <c r="H264" s="290">
        <f t="shared" si="17"/>
        <v>30.719842214973063</v>
      </c>
    </row>
    <row r="265" spans="1:8" ht="15.75">
      <c r="A265" s="45">
        <f t="shared" si="15"/>
        <v>2072</v>
      </c>
      <c r="B265" s="252">
        <v>77.77304</v>
      </c>
      <c r="C265" s="254">
        <v>42.87736</v>
      </c>
      <c r="D265" s="252">
        <f t="shared" si="16"/>
        <v>34.89567999999999</v>
      </c>
      <c r="E265" s="252"/>
      <c r="F265" s="254">
        <f>(TableC6!B262+('[2]TableB1'!$L$192-1)*TableC8!B265)/'[2]TableB1'!$L$192</f>
        <v>81.62867683798791</v>
      </c>
      <c r="G265" s="254">
        <f>(TableC6!H262+('[2]TableB1'!$L$192-1)*TableC8!C265)/'[2]TableB1'!$L$192</f>
        <v>50.882319737146425</v>
      </c>
      <c r="H265" s="290">
        <f t="shared" si="17"/>
        <v>30.746357100841486</v>
      </c>
    </row>
    <row r="266" spans="1:8" ht="15.75">
      <c r="A266" s="45">
        <f t="shared" si="15"/>
        <v>2073</v>
      </c>
      <c r="B266" s="252">
        <v>77.75903</v>
      </c>
      <c r="C266" s="254">
        <v>42.85439</v>
      </c>
      <c r="D266" s="252">
        <f t="shared" si="16"/>
        <v>34.90463999999999</v>
      </c>
      <c r="E266" s="252"/>
      <c r="F266" s="254">
        <f>(TableC6!B263+('[2]TableB1'!$L$192-1)*TableC8!B266)/'[2]TableB1'!$L$192</f>
        <v>81.61466683798791</v>
      </c>
      <c r="G266" s="254">
        <f>(TableC6!H263+('[2]TableB1'!$L$192-1)*TableC8!C266)/'[2]TableB1'!$L$192</f>
        <v>50.84622129371308</v>
      </c>
      <c r="H266" s="290">
        <f t="shared" si="17"/>
        <v>30.768445544274833</v>
      </c>
    </row>
    <row r="267" spans="1:8" ht="15.75">
      <c r="A267" s="45">
        <f t="shared" si="15"/>
        <v>2074</v>
      </c>
      <c r="B267" s="252">
        <v>77.75697</v>
      </c>
      <c r="C267" s="254">
        <v>42.84559</v>
      </c>
      <c r="D267" s="252">
        <f t="shared" si="16"/>
        <v>34.911379999999994</v>
      </c>
      <c r="E267" s="252"/>
      <c r="F267" s="254">
        <f>(TableC6!B264+('[2]TableB1'!$L$192-1)*TableC8!B267)/'[2]TableB1'!$L$192</f>
        <v>81.61260683798791</v>
      </c>
      <c r="G267" s="254">
        <f>(TableC6!H264+('[2]TableB1'!$L$192-1)*TableC8!C267)/'[2]TableB1'!$L$192</f>
        <v>50.82612372697251</v>
      </c>
      <c r="H267" s="290">
        <f t="shared" si="17"/>
        <v>30.7864831110154</v>
      </c>
    </row>
    <row r="268" spans="1:8" ht="15.75">
      <c r="A268" s="45">
        <f t="shared" si="15"/>
        <v>2075</v>
      </c>
      <c r="B268" s="252">
        <v>77.7698</v>
      </c>
      <c r="C268" s="254">
        <v>42.85341</v>
      </c>
      <c r="D268" s="252">
        <f t="shared" si="16"/>
        <v>34.91639000000001</v>
      </c>
      <c r="E268" s="252"/>
      <c r="F268" s="254">
        <f>(TableC6!B265+('[2]TableB1'!$L$192-1)*TableC8!B268)/'[2]TableB1'!$L$192</f>
        <v>81.62543683798792</v>
      </c>
      <c r="G268" s="254">
        <f>(TableC6!H265+('[2]TableB1'!$L$192-1)*TableC8!C268)/'[2]TableB1'!$L$192</f>
        <v>50.82465439621927</v>
      </c>
      <c r="H268" s="290">
        <f t="shared" si="17"/>
        <v>30.800782441768646</v>
      </c>
    </row>
    <row r="269" spans="1:8" ht="15.75">
      <c r="A269" s="45">
        <f t="shared" si="15"/>
        <v>2076</v>
      </c>
      <c r="B269" s="252">
        <v>77.79202</v>
      </c>
      <c r="C269" s="254">
        <v>42.87193</v>
      </c>
      <c r="D269" s="252">
        <f t="shared" si="16"/>
        <v>34.920089999999995</v>
      </c>
      <c r="E269" s="252"/>
      <c r="F269" s="254">
        <f>(TableC6!B266+('[2]TableB1'!$L$192-1)*TableC8!B269)/'[2]TableB1'!$L$192</f>
        <v>81.64765683798791</v>
      </c>
      <c r="G269" s="254">
        <f>(TableC6!H266+('[2]TableB1'!$L$192-1)*TableC8!C269)/'[2]TableB1'!$L$192</f>
        <v>50.83585860072182</v>
      </c>
      <c r="H269" s="290">
        <f t="shared" si="17"/>
        <v>30.81179823726609</v>
      </c>
    </row>
    <row r="270" spans="1:8" ht="15.75">
      <c r="A270" s="45">
        <f t="shared" si="15"/>
        <v>2077</v>
      </c>
      <c r="B270" s="252">
        <v>77.81326</v>
      </c>
      <c r="C270" s="254">
        <v>42.89047</v>
      </c>
      <c r="D270" s="252">
        <f t="shared" si="16"/>
        <v>34.92279</v>
      </c>
      <c r="E270" s="252"/>
      <c r="F270" s="254">
        <f>(TableC6!B267+('[2]TableB1'!$L$192-1)*TableC8!B270)/'[2]TableB1'!$L$192</f>
        <v>81.66889683798792</v>
      </c>
      <c r="G270" s="254">
        <f>(TableC6!H267+('[2]TableB1'!$L$192-1)*TableC8!C270)/'[2]TableB1'!$L$192</f>
        <v>50.848637177675336</v>
      </c>
      <c r="H270" s="290">
        <f t="shared" si="17"/>
        <v>30.82025966031258</v>
      </c>
    </row>
    <row r="271" spans="1:8" ht="15.75">
      <c r="A271" s="45">
        <f t="shared" si="15"/>
        <v>2078</v>
      </c>
      <c r="B271" s="252">
        <v>77.8216</v>
      </c>
      <c r="C271" s="254">
        <v>42.89686</v>
      </c>
      <c r="D271" s="252">
        <f t="shared" si="16"/>
        <v>34.92474000000001</v>
      </c>
      <c r="E271" s="252"/>
      <c r="F271" s="254">
        <f>(TableC6!B268+('[2]TableB1'!$L$192-1)*TableC8!B271)/'[2]TableB1'!$L$192</f>
        <v>81.67723683798792</v>
      </c>
      <c r="G271" s="254">
        <f>(TableC6!H268+('[2]TableB1'!$L$192-1)*TableC8!C271)/'[2]TableB1'!$L$192</f>
        <v>50.85041803923815</v>
      </c>
      <c r="H271" s="290">
        <f t="shared" si="17"/>
        <v>30.82681879874977</v>
      </c>
    </row>
    <row r="272" spans="1:8" ht="15.75">
      <c r="A272" s="149">
        <f t="shared" si="15"/>
        <v>2079</v>
      </c>
      <c r="B272" s="269">
        <v>77.82668</v>
      </c>
      <c r="C272" s="272">
        <v>42.90058</v>
      </c>
      <c r="D272" s="269">
        <f t="shared" si="16"/>
        <v>34.9261</v>
      </c>
      <c r="E272" s="269"/>
      <c r="F272" s="272">
        <f>(TableC6!B269+('[2]TableB1'!$L$192-1)*TableC8!B272)/'[2]TableB1'!$L$192</f>
        <v>81.68231683798793</v>
      </c>
      <c r="G272" s="272">
        <f>(TableC6!H269+('[2]TableB1'!$L$192-1)*TableC8!C272)/'[2]TableB1'!$L$192</f>
        <v>50.850715335336545</v>
      </c>
      <c r="H272" s="295">
        <f t="shared" si="17"/>
        <v>30.83160150265138</v>
      </c>
    </row>
    <row r="273" spans="1:8" ht="15.75">
      <c r="A273" s="45">
        <f t="shared" si="15"/>
        <v>2080</v>
      </c>
      <c r="B273" s="252">
        <v>77.82312</v>
      </c>
      <c r="C273" s="254">
        <v>42.8961</v>
      </c>
      <c r="D273" s="252">
        <f t="shared" si="16"/>
        <v>34.927020000000006</v>
      </c>
      <c r="E273" s="252"/>
      <c r="F273" s="254">
        <f>(TableC6!B270+('[2]TableB1'!$L$192-1)*TableC8!B273)/'[2]TableB1'!$L$192</f>
        <v>81.67875683798792</v>
      </c>
      <c r="G273" s="254">
        <f>(TableC6!H270+('[2]TableB1'!$L$192-1)*TableC8!C273)/'[2]TableB1'!$L$192</f>
        <v>50.843630577249854</v>
      </c>
      <c r="H273" s="290">
        <f t="shared" si="17"/>
        <v>30.835126260738065</v>
      </c>
    </row>
    <row r="274" spans="1:8" ht="15.75">
      <c r="A274" s="45">
        <f t="shared" si="15"/>
        <v>2081</v>
      </c>
      <c r="B274" s="252">
        <v>77.8063</v>
      </c>
      <c r="C274" s="254">
        <v>42.87872</v>
      </c>
      <c r="D274" s="252">
        <f t="shared" si="16"/>
        <v>34.92757999999999</v>
      </c>
      <c r="E274" s="252"/>
      <c r="F274" s="254">
        <f>(TableC6!B271+('[2]TableB1'!$L$192-1)*TableC8!B274)/'[2]TableB1'!$L$192</f>
        <v>81.66193683798791</v>
      </c>
      <c r="G274" s="254">
        <f>(TableC6!H271+('[2]TableB1'!$L$192-1)*TableC8!C274)/'[2]TableB1'!$L$192</f>
        <v>50.824264924278296</v>
      </c>
      <c r="H274" s="290">
        <f t="shared" si="17"/>
        <v>30.837671913709613</v>
      </c>
    </row>
    <row r="275" spans="1:8" ht="15.75">
      <c r="A275" s="45">
        <f t="shared" si="15"/>
        <v>2082</v>
      </c>
      <c r="B275" s="252">
        <v>77.7897</v>
      </c>
      <c r="C275" s="254">
        <v>42.86186</v>
      </c>
      <c r="D275" s="252">
        <f t="shared" si="16"/>
        <v>34.927839999999996</v>
      </c>
      <c r="E275" s="252"/>
      <c r="F275" s="254">
        <f>(TableC6!B272+('[2]TableB1'!$L$192-1)*TableC8!B275)/'[2]TableB1'!$L$192</f>
        <v>81.64533683798793</v>
      </c>
      <c r="G275" s="254">
        <f>(TableC6!H272+('[2]TableB1'!$L$192-1)*TableC8!C275)/'[2]TableB1'!$L$192</f>
        <v>50.80619094947959</v>
      </c>
      <c r="H275" s="290">
        <f t="shared" si="17"/>
        <v>30.839145888508334</v>
      </c>
    </row>
    <row r="276" spans="1:8" ht="15.75">
      <c r="A276" s="45">
        <f t="shared" si="15"/>
        <v>2083</v>
      </c>
      <c r="B276" s="252">
        <v>77.7745</v>
      </c>
      <c r="C276" s="254">
        <v>42.84665</v>
      </c>
      <c r="D276" s="252">
        <f t="shared" si="16"/>
        <v>34.92785000000001</v>
      </c>
      <c r="E276" s="252"/>
      <c r="F276" s="254">
        <f>(TableC6!B273+('[2]TableB1'!$L$192-1)*TableC8!B276)/'[2]TableB1'!$L$192</f>
        <v>81.6301368379879</v>
      </c>
      <c r="G276" s="254">
        <f>(TableC6!H273+('[2]TableB1'!$L$192-1)*TableC8!C276)/'[2]TableB1'!$L$192</f>
        <v>50.790419678917026</v>
      </c>
      <c r="H276" s="290">
        <f t="shared" si="17"/>
        <v>30.83971715907088</v>
      </c>
    </row>
    <row r="277" spans="1:8" ht="15.75">
      <c r="A277" s="45">
        <f t="shared" si="15"/>
        <v>2084</v>
      </c>
      <c r="B277" s="252">
        <v>77.77055</v>
      </c>
      <c r="C277" s="254">
        <v>42.84271</v>
      </c>
      <c r="D277" s="252">
        <f t="shared" si="16"/>
        <v>34.92784</v>
      </c>
      <c r="E277" s="252"/>
      <c r="F277" s="254">
        <f>(TableC6!B274+('[2]TableB1'!$L$192-1)*TableC8!B277)/'[2]TableB1'!$L$192</f>
        <v>81.62618683798792</v>
      </c>
      <c r="G277" s="254">
        <f>(TableC6!H274+('[2]TableB1'!$L$192-1)*TableC8!C277)/'[2]TableB1'!$L$192</f>
        <v>50.78606161772274</v>
      </c>
      <c r="H277" s="290">
        <f t="shared" si="17"/>
        <v>30.84012522026518</v>
      </c>
    </row>
    <row r="278" spans="1:8" ht="15.75">
      <c r="A278" s="45">
        <f t="shared" si="15"/>
        <v>2085</v>
      </c>
      <c r="B278" s="252">
        <v>77.75966</v>
      </c>
      <c r="C278" s="254">
        <v>42.83181</v>
      </c>
      <c r="D278" s="252">
        <f t="shared" si="16"/>
        <v>34.92785</v>
      </c>
      <c r="E278" s="252"/>
      <c r="F278" s="254">
        <f>(TableC6!B275+('[2]TableB1'!$L$192-1)*TableC8!B278)/'[2]TableB1'!$L$192</f>
        <v>81.61529683798791</v>
      </c>
      <c r="G278" s="254">
        <f>(TableC6!H275+('[2]TableB1'!$L$192-1)*TableC8!C278)/'[2]TableB1'!$L$192</f>
        <v>50.77459649152335</v>
      </c>
      <c r="H278" s="290">
        <f t="shared" si="17"/>
        <v>30.840700346464565</v>
      </c>
    </row>
    <row r="279" spans="1:8" ht="15.75">
      <c r="A279" s="45">
        <f t="shared" si="15"/>
        <v>2086</v>
      </c>
      <c r="B279" s="252">
        <v>77.74722</v>
      </c>
      <c r="C279" s="254">
        <v>42.81938</v>
      </c>
      <c r="D279" s="252">
        <f t="shared" si="16"/>
        <v>34.927839999999996</v>
      </c>
      <c r="E279" s="252"/>
      <c r="F279" s="254">
        <f>(TableC6!B276+('[2]TableB1'!$L$192-1)*TableC8!B279)/'[2]TableB1'!$L$192</f>
        <v>81.60285683798791</v>
      </c>
      <c r="G279" s="254">
        <f>(TableC6!H276+('[2]TableB1'!$L$192-1)*TableC8!C279)/'[2]TableB1'!$L$192</f>
        <v>50.76160577176604</v>
      </c>
      <c r="H279" s="290">
        <f t="shared" si="17"/>
        <v>30.841251066221872</v>
      </c>
    </row>
    <row r="280" spans="1:8" ht="15.75">
      <c r="A280" s="45">
        <f t="shared" si="15"/>
        <v>2087</v>
      </c>
      <c r="B280" s="252">
        <v>77.73309</v>
      </c>
      <c r="C280" s="254">
        <v>42.80525</v>
      </c>
      <c r="D280" s="252">
        <f t="shared" si="16"/>
        <v>34.92784</v>
      </c>
      <c r="E280" s="252"/>
      <c r="F280" s="254">
        <f>(TableC6!B277+('[2]TableB1'!$L$192-1)*TableC8!B280)/'[2]TableB1'!$L$192</f>
        <v>81.58872683798793</v>
      </c>
      <c r="G280" s="254">
        <f>(TableC6!H277+('[2]TableB1'!$L$192-1)*TableC8!C280)/'[2]TableB1'!$L$192</f>
        <v>50.74684730296145</v>
      </c>
      <c r="H280" s="290">
        <f t="shared" si="17"/>
        <v>30.841879535026486</v>
      </c>
    </row>
    <row r="281" spans="1:8" ht="15.75">
      <c r="A281" s="45">
        <f t="shared" si="15"/>
        <v>2088</v>
      </c>
      <c r="B281" s="252">
        <v>77.72575</v>
      </c>
      <c r="C281" s="254">
        <v>42.7979</v>
      </c>
      <c r="D281" s="252">
        <f t="shared" si="16"/>
        <v>34.92785000000001</v>
      </c>
      <c r="E281" s="252"/>
      <c r="F281" s="254">
        <f>(TableC6!B278+('[2]TableB1'!$L$192-1)*TableC8!B281)/'[2]TableB1'!$L$192</f>
        <v>81.5813868379879</v>
      </c>
      <c r="G281" s="254">
        <f>(TableC6!H278+('[2]TableB1'!$L$192-1)*TableC8!C281)/'[2]TableB1'!$L$192</f>
        <v>50.7390170007725</v>
      </c>
      <c r="H281" s="290">
        <f t="shared" si="17"/>
        <v>30.842369837215408</v>
      </c>
    </row>
    <row r="282" spans="1:8" ht="15.75">
      <c r="A282" s="45">
        <f t="shared" si="15"/>
        <v>2089</v>
      </c>
      <c r="B282" s="252">
        <v>77.72506</v>
      </c>
      <c r="C282" s="254">
        <v>42.79721</v>
      </c>
      <c r="D282" s="252">
        <f t="shared" si="16"/>
        <v>34.92785</v>
      </c>
      <c r="E282" s="252"/>
      <c r="F282" s="254">
        <f>(TableC6!B279+('[2]TableB1'!$L$192-1)*TableC8!B282)/'[2]TableB1'!$L$192</f>
        <v>81.58069683798792</v>
      </c>
      <c r="G282" s="254">
        <f>(TableC6!H279+('[2]TableB1'!$L$192-1)*TableC8!C282)/'[2]TableB1'!$L$192</f>
        <v>50.73795300399921</v>
      </c>
      <c r="H282" s="290">
        <f t="shared" si="17"/>
        <v>30.842743833988706</v>
      </c>
    </row>
    <row r="283" spans="1:8" ht="15.75">
      <c r="A283" s="147">
        <f t="shared" si="15"/>
        <v>2090</v>
      </c>
      <c r="B283" s="264">
        <v>77.73148</v>
      </c>
      <c r="C283" s="271">
        <v>42.80364</v>
      </c>
      <c r="D283" s="264">
        <f t="shared" si="16"/>
        <v>34.92784</v>
      </c>
      <c r="E283" s="264"/>
      <c r="F283" s="271">
        <f>(TableC6!B280+('[2]TableB1'!$L$192-1)*TableC8!B283)/'[2]TableB1'!$L$192</f>
        <v>81.58711683798792</v>
      </c>
      <c r="G283" s="271">
        <f>(TableC6!H280+('[2]TableB1'!$L$192-1)*TableC8!C283)/'[2]TableB1'!$L$192</f>
        <v>50.744173147194175</v>
      </c>
      <c r="H283" s="294">
        <f t="shared" si="17"/>
        <v>30.842943690793746</v>
      </c>
    </row>
    <row r="284" spans="1:8" ht="15.75">
      <c r="A284" s="45">
        <f t="shared" si="15"/>
        <v>2091</v>
      </c>
      <c r="B284" s="252">
        <v>77.74618</v>
      </c>
      <c r="C284" s="254">
        <v>42.81833</v>
      </c>
      <c r="D284" s="252">
        <f t="shared" si="16"/>
        <v>34.92784999999999</v>
      </c>
      <c r="E284" s="252"/>
      <c r="F284" s="254">
        <f>(TableC6!B281+('[2]TableB1'!$L$192-1)*TableC8!B284)/'[2]TableB1'!$L$192</f>
        <v>81.60181683798791</v>
      </c>
      <c r="G284" s="254">
        <f>(TableC6!H281+('[2]TableB1'!$L$192-1)*TableC8!C284)/'[2]TableB1'!$L$192</f>
        <v>50.758887933430984</v>
      </c>
      <c r="H284" s="290">
        <f t="shared" si="17"/>
        <v>30.842928904556928</v>
      </c>
    </row>
    <row r="285" spans="1:8" ht="15.75">
      <c r="A285" s="45">
        <f t="shared" si="15"/>
        <v>2092</v>
      </c>
      <c r="B285" s="252">
        <v>77.76819</v>
      </c>
      <c r="C285" s="254">
        <v>42.84034</v>
      </c>
      <c r="D285" s="252">
        <f t="shared" si="16"/>
        <v>34.92785000000001</v>
      </c>
      <c r="E285" s="252"/>
      <c r="F285" s="254">
        <f>(TableC6!B282+('[2]TableB1'!$L$192-1)*TableC8!B285)/'[2]TableB1'!$L$192</f>
        <v>81.62382683798792</v>
      </c>
      <c r="G285" s="254">
        <f>(TableC6!H282+('[2]TableB1'!$L$192-1)*TableC8!C285)/'[2]TableB1'!$L$192</f>
        <v>50.781102282183404</v>
      </c>
      <c r="H285" s="290">
        <f t="shared" si="17"/>
        <v>30.842724555804516</v>
      </c>
    </row>
    <row r="286" spans="1:8" ht="15.75">
      <c r="A286" s="45">
        <f t="shared" si="15"/>
        <v>2093</v>
      </c>
      <c r="B286" s="252">
        <v>77.79645</v>
      </c>
      <c r="C286" s="254">
        <v>42.8686</v>
      </c>
      <c r="D286" s="252">
        <f t="shared" si="16"/>
        <v>34.92784999999999</v>
      </c>
      <c r="E286" s="252"/>
      <c r="F286" s="254">
        <f>(TableC6!B283+('[2]TableB1'!$L$192-1)*TableC8!B286)/'[2]TableB1'!$L$192</f>
        <v>81.65208683798791</v>
      </c>
      <c r="G286" s="254">
        <f>(TableC6!H283+('[2]TableB1'!$L$192-1)*TableC8!C286)/'[2]TableB1'!$L$192</f>
        <v>50.80969386695147</v>
      </c>
      <c r="H286" s="290">
        <f t="shared" si="17"/>
        <v>30.84239297103644</v>
      </c>
    </row>
    <row r="287" spans="1:8" ht="15.75">
      <c r="A287" s="45">
        <f t="shared" si="15"/>
        <v>2094</v>
      </c>
      <c r="B287" s="252">
        <v>77.83334</v>
      </c>
      <c r="C287" s="254">
        <v>42.9055</v>
      </c>
      <c r="D287" s="252">
        <f t="shared" si="16"/>
        <v>34.92784</v>
      </c>
      <c r="E287" s="252"/>
      <c r="F287" s="254">
        <f>(TableC6!B284+('[2]TableB1'!$L$192-1)*TableC8!B287)/'[2]TableB1'!$L$192</f>
        <v>81.68897683798792</v>
      </c>
      <c r="G287" s="254">
        <f>(TableC6!H284+('[2]TableB1'!$L$192-1)*TableC8!C287)/'[2]TableB1'!$L$192</f>
        <v>50.84714357060351</v>
      </c>
      <c r="H287" s="290">
        <f t="shared" si="17"/>
        <v>30.841833267384416</v>
      </c>
    </row>
    <row r="288" spans="1:8" ht="15.75">
      <c r="A288" s="45">
        <f t="shared" si="15"/>
        <v>2095</v>
      </c>
      <c r="B288" s="252">
        <v>77.86668</v>
      </c>
      <c r="C288" s="254">
        <v>42.93884</v>
      </c>
      <c r="D288" s="252">
        <f t="shared" si="16"/>
        <v>34.92784</v>
      </c>
      <c r="E288" s="252"/>
      <c r="F288" s="254">
        <f>(TableC6!B285+('[2]TableB1'!$L$192-1)*TableC8!B288)/'[2]TableB1'!$L$192</f>
        <v>81.72231683798792</v>
      </c>
      <c r="G288" s="254">
        <f>(TableC6!H285+('[2]TableB1'!$L$192-1)*TableC8!C288)/'[2]TableB1'!$L$192</f>
        <v>50.8810002259398</v>
      </c>
      <c r="H288" s="290">
        <f t="shared" si="17"/>
        <v>30.841316612048118</v>
      </c>
    </row>
    <row r="289" spans="1:8" ht="15.75">
      <c r="A289" s="45">
        <f t="shared" si="15"/>
        <v>2096</v>
      </c>
      <c r="B289" s="252">
        <v>77.89196</v>
      </c>
      <c r="C289" s="254">
        <v>42.96412</v>
      </c>
      <c r="D289" s="252">
        <f t="shared" si="16"/>
        <v>34.927839999999996</v>
      </c>
      <c r="E289" s="252"/>
      <c r="F289" s="254">
        <f>(TableC6!B286+('[2]TableB1'!$L$192-1)*TableC8!B289)/'[2]TableB1'!$L$192</f>
        <v>81.74759683798791</v>
      </c>
      <c r="G289" s="254">
        <f>(TableC6!H286+('[2]TableB1'!$L$192-1)*TableC8!C289)/'[2]TableB1'!$L$192</f>
        <v>50.90671205726566</v>
      </c>
      <c r="H289" s="290">
        <f t="shared" si="17"/>
        <v>30.840884780722256</v>
      </c>
    </row>
    <row r="290" spans="1:8" ht="15.75">
      <c r="A290" s="45">
        <f t="shared" si="15"/>
        <v>2097</v>
      </c>
      <c r="B290" s="252">
        <v>77.91045</v>
      </c>
      <c r="C290" s="254">
        <v>42.98261</v>
      </c>
      <c r="D290" s="252">
        <f t="shared" si="16"/>
        <v>34.927839999999996</v>
      </c>
      <c r="E290" s="252"/>
      <c r="F290" s="254">
        <f>(TableC6!B287+('[2]TableB1'!$L$192-1)*TableC8!B290)/'[2]TableB1'!$L$192</f>
        <v>81.76608683798791</v>
      </c>
      <c r="G290" s="254">
        <f>(TableC6!H287+('[2]TableB1'!$L$192-1)*TableC8!C290)/'[2]TableB1'!$L$192</f>
        <v>50.9255413533074</v>
      </c>
      <c r="H290" s="290">
        <f t="shared" si="17"/>
        <v>30.84054548468051</v>
      </c>
    </row>
    <row r="291" spans="1:8" ht="15.75">
      <c r="A291" s="45">
        <f t="shared" si="15"/>
        <v>2098</v>
      </c>
      <c r="B291" s="252">
        <v>77.92689</v>
      </c>
      <c r="C291" s="254">
        <v>42.99904</v>
      </c>
      <c r="D291" s="252">
        <f t="shared" si="16"/>
        <v>34.92785</v>
      </c>
      <c r="E291" s="252"/>
      <c r="F291" s="254">
        <f>(TableC6!B288+('[2]TableB1'!$L$192-1)*TableC8!B291)/'[2]TableB1'!$L$192</f>
        <v>81.78252683798792</v>
      </c>
      <c r="G291" s="254">
        <f>(TableC6!H288+('[2]TableB1'!$L$192-1)*TableC8!C291)/'[2]TableB1'!$L$192</f>
        <v>50.942273745396555</v>
      </c>
      <c r="H291" s="290">
        <f t="shared" si="17"/>
        <v>30.84025309259136</v>
      </c>
    </row>
    <row r="292" spans="1:8" ht="15.75">
      <c r="A292" s="45">
        <f t="shared" si="15"/>
        <v>2099</v>
      </c>
      <c r="B292" s="252">
        <v>77.93485</v>
      </c>
      <c r="C292" s="254">
        <v>43.00701</v>
      </c>
      <c r="D292" s="252">
        <f t="shared" si="16"/>
        <v>34.927839999999996</v>
      </c>
      <c r="E292" s="252"/>
      <c r="F292" s="254">
        <f>(TableC6!B289+('[2]TableB1'!$L$192-1)*TableC8!B292)/'[2]TableB1'!$L$192</f>
        <v>81.79048683798791</v>
      </c>
      <c r="G292" s="254">
        <f>(TableC6!H289+('[2]TableB1'!$L$192-1)*TableC8!C292)/'[2]TableB1'!$L$192</f>
        <v>50.9503577620859</v>
      </c>
      <c r="H292" s="290">
        <f t="shared" si="17"/>
        <v>30.840129075902013</v>
      </c>
    </row>
    <row r="293" spans="1:8" ht="16.5" thickBot="1">
      <c r="A293" s="46">
        <f t="shared" si="15"/>
        <v>2100</v>
      </c>
      <c r="B293" s="257">
        <v>77.93488</v>
      </c>
      <c r="C293" s="256">
        <v>43.00703</v>
      </c>
      <c r="D293" s="257">
        <f t="shared" si="16"/>
        <v>34.92785000000001</v>
      </c>
      <c r="E293" s="257"/>
      <c r="F293" s="256">
        <f>(TableC6!B290+('[2]TableB1'!$L$192-1)*TableC8!B293)/'[2]TableB1'!$L$192</f>
        <v>81.79051683798792</v>
      </c>
      <c r="G293" s="256">
        <f>(TableC6!H290+('[2]TableB1'!$L$192-1)*TableC8!C293)/'[2]TableB1'!$L$192</f>
        <v>50.95037941450169</v>
      </c>
      <c r="H293" s="291">
        <f t="shared" si="17"/>
        <v>30.840137423486233</v>
      </c>
    </row>
    <row r="294" spans="1:3" ht="16.5" thickTop="1">
      <c r="A294" s="6"/>
      <c r="B294" s="6"/>
      <c r="C294" s="6"/>
    </row>
    <row r="295" spans="1:3" ht="15.75">
      <c r="A295" s="6"/>
      <c r="B295" s="6"/>
      <c r="C295" s="6"/>
    </row>
    <row r="296" spans="1:3" ht="15.75">
      <c r="A296" s="6"/>
      <c r="B296" s="6"/>
      <c r="C296" s="6"/>
    </row>
    <row r="297" spans="1:3" ht="15.75">
      <c r="A297" s="6"/>
      <c r="B297" s="6"/>
      <c r="C297" s="6"/>
    </row>
    <row r="298" spans="1:3" ht="15.75">
      <c r="A298" s="6"/>
      <c r="B298" s="6"/>
      <c r="C298" s="6"/>
    </row>
    <row r="299" spans="1:3" ht="15.75">
      <c r="A299" s="6"/>
      <c r="B299" s="6"/>
      <c r="C299" s="6"/>
    </row>
    <row r="300" spans="1:3" ht="15.75">
      <c r="A300" s="6"/>
      <c r="B300" s="6"/>
      <c r="C300" s="6"/>
    </row>
    <row r="301" spans="1:3" ht="15.75">
      <c r="A301" s="6"/>
      <c r="B301" s="6"/>
      <c r="C301" s="6"/>
    </row>
    <row r="302" spans="1:3" ht="15.75">
      <c r="A302" s="6"/>
      <c r="B302" s="6"/>
      <c r="C302" s="6"/>
    </row>
    <row r="303" spans="1:3" ht="15.75">
      <c r="A303" s="6"/>
      <c r="B303" s="6"/>
      <c r="C303" s="6"/>
    </row>
    <row r="304" spans="1:3" ht="15.75">
      <c r="A304" s="6"/>
      <c r="B304" s="6"/>
      <c r="C304" s="6"/>
    </row>
    <row r="305" spans="1:3" ht="15.75">
      <c r="A305" s="6"/>
      <c r="B305" s="6"/>
      <c r="C305" s="6"/>
    </row>
    <row r="306" spans="1:3" ht="15.75">
      <c r="A306" s="6"/>
      <c r="B306" s="6"/>
      <c r="C306" s="6"/>
    </row>
    <row r="307" spans="1:3" ht="15.75">
      <c r="A307" s="6"/>
      <c r="B307" s="6"/>
      <c r="C307" s="6"/>
    </row>
    <row r="308" spans="1:3" ht="15.75">
      <c r="A308" s="6"/>
      <c r="B308" s="6"/>
      <c r="C308" s="6"/>
    </row>
    <row r="309" spans="1:3" ht="15.75">
      <c r="A309" s="6"/>
      <c r="B309" s="6"/>
      <c r="C309" s="6"/>
    </row>
    <row r="310" spans="1:3" ht="15.75">
      <c r="A310" s="6"/>
      <c r="B310" s="6"/>
      <c r="C310" s="6"/>
    </row>
    <row r="311" spans="1:3" ht="15.75">
      <c r="A311" s="6"/>
      <c r="B311" s="6"/>
      <c r="C311" s="6"/>
    </row>
    <row r="312" spans="1:3" ht="15.75">
      <c r="A312" s="6"/>
      <c r="B312" s="6"/>
      <c r="C312" s="6"/>
    </row>
    <row r="313" spans="1:3" ht="15.75">
      <c r="A313" s="6"/>
      <c r="B313" s="6"/>
      <c r="C313" s="6"/>
    </row>
    <row r="314" spans="1:3" ht="15.75">
      <c r="A314" s="6"/>
      <c r="B314" s="6"/>
      <c r="C314" s="6"/>
    </row>
    <row r="315" spans="1:3" ht="15.75">
      <c r="A315" s="6"/>
      <c r="B315" s="6"/>
      <c r="C315" s="6"/>
    </row>
    <row r="316" spans="1:3" ht="15.75">
      <c r="A316" s="6"/>
      <c r="B316" s="6"/>
      <c r="C316" s="6"/>
    </row>
    <row r="317" spans="1:3" ht="15.75">
      <c r="A317" s="6"/>
      <c r="B317" s="6"/>
      <c r="C317" s="6"/>
    </row>
    <row r="318" spans="1:3" ht="15.75">
      <c r="A318" s="6"/>
      <c r="B318" s="6"/>
      <c r="C318" s="6"/>
    </row>
    <row r="319" spans="1:3" ht="15.75">
      <c r="A319" s="6"/>
      <c r="B319" s="6"/>
      <c r="C319" s="6"/>
    </row>
    <row r="320" spans="1:3" ht="15.75">
      <c r="A320" s="6"/>
      <c r="B320" s="6"/>
      <c r="C320" s="6"/>
    </row>
    <row r="321" spans="1:3" ht="15.75">
      <c r="A321" s="6"/>
      <c r="B321" s="6"/>
      <c r="C321" s="6"/>
    </row>
    <row r="322" spans="1:3" ht="15.75">
      <c r="A322" s="6"/>
      <c r="B322" s="6"/>
      <c r="C322" s="6"/>
    </row>
    <row r="323" spans="1:3" ht="15.75">
      <c r="A323" s="6"/>
      <c r="B323" s="6"/>
      <c r="C323" s="6"/>
    </row>
    <row r="324" spans="1:3" ht="15.75">
      <c r="A324" s="6"/>
      <c r="B324" s="6"/>
      <c r="C324" s="6"/>
    </row>
    <row r="325" spans="1:3" ht="15.75">
      <c r="A325" s="6"/>
      <c r="B325" s="6"/>
      <c r="C325" s="6"/>
    </row>
    <row r="326" spans="1:3" ht="15.75">
      <c r="A326" s="6"/>
      <c r="B326" s="6"/>
      <c r="C326" s="6"/>
    </row>
    <row r="327" spans="1:3" ht="15.75">
      <c r="A327" s="6"/>
      <c r="B327" s="6"/>
      <c r="C327" s="6"/>
    </row>
    <row r="328" spans="1:3" ht="15.75">
      <c r="A328" s="6"/>
      <c r="B328" s="6"/>
      <c r="C328" s="6"/>
    </row>
    <row r="329" spans="1:3" ht="15.75">
      <c r="A329" s="6"/>
      <c r="B329" s="6"/>
      <c r="C329" s="6"/>
    </row>
    <row r="330" spans="1:3" ht="15.75">
      <c r="A330" s="6"/>
      <c r="B330" s="6"/>
      <c r="C330" s="6"/>
    </row>
    <row r="331" spans="1:3" ht="15.75">
      <c r="A331" s="6"/>
      <c r="B331" s="6"/>
      <c r="C331" s="6"/>
    </row>
    <row r="332" spans="1:3" ht="15.75">
      <c r="A332" s="6"/>
      <c r="B332" s="6"/>
      <c r="C332" s="6"/>
    </row>
    <row r="333" spans="1:3" ht="15.75">
      <c r="A333" s="6"/>
      <c r="B333" s="6"/>
      <c r="C333" s="6"/>
    </row>
    <row r="334" spans="1:3" ht="15.75">
      <c r="A334" s="6"/>
      <c r="B334" s="6"/>
      <c r="C334" s="6"/>
    </row>
    <row r="335" spans="1:3" ht="15.75">
      <c r="A335" s="6"/>
      <c r="B335" s="6"/>
      <c r="C335" s="6"/>
    </row>
    <row r="336" spans="1:3" ht="15.75">
      <c r="A336" s="6"/>
      <c r="B336" s="6"/>
      <c r="C336" s="6"/>
    </row>
    <row r="337" spans="1:3" ht="15.75">
      <c r="A337" s="6"/>
      <c r="B337" s="6"/>
      <c r="C337" s="6"/>
    </row>
    <row r="338" spans="1:3" ht="15.75">
      <c r="A338" s="6"/>
      <c r="B338" s="6"/>
      <c r="C338" s="6"/>
    </row>
    <row r="339" spans="1:3" ht="15.75">
      <c r="A339" s="6"/>
      <c r="B339" s="6"/>
      <c r="C339" s="6"/>
    </row>
    <row r="340" spans="1:3" ht="15.75">
      <c r="A340" s="6"/>
      <c r="B340" s="6"/>
      <c r="C340" s="6"/>
    </row>
    <row r="341" spans="1:3" ht="15.75">
      <c r="A341" s="6"/>
      <c r="B341" s="6"/>
      <c r="C341" s="6"/>
    </row>
    <row r="342" spans="1:3" ht="15.75">
      <c r="A342" s="6"/>
      <c r="B342" s="6"/>
      <c r="C342" s="6"/>
    </row>
    <row r="343" spans="1:3" ht="15.75">
      <c r="A343" s="6"/>
      <c r="B343" s="6"/>
      <c r="C343" s="6"/>
    </row>
    <row r="344" spans="1:3" ht="15.75">
      <c r="A344" s="6"/>
      <c r="B344" s="6"/>
      <c r="C344" s="6"/>
    </row>
    <row r="345" spans="1:3" ht="15.75">
      <c r="A345" s="6"/>
      <c r="B345" s="6"/>
      <c r="C345" s="6"/>
    </row>
    <row r="346" spans="1:3" ht="15.75">
      <c r="A346" s="6"/>
      <c r="B346" s="6"/>
      <c r="C346" s="6"/>
    </row>
    <row r="347" spans="1:3" ht="15.75">
      <c r="A347" s="6"/>
      <c r="B347" s="6"/>
      <c r="C347" s="6"/>
    </row>
    <row r="348" spans="1:3" ht="15.75">
      <c r="A348" s="6"/>
      <c r="B348" s="6"/>
      <c r="C348" s="6"/>
    </row>
    <row r="349" spans="1:3" ht="15.75">
      <c r="A349" s="6"/>
      <c r="B349" s="6"/>
      <c r="C349" s="6"/>
    </row>
    <row r="350" spans="1:3" ht="15.75">
      <c r="A350" s="6"/>
      <c r="B350" s="6"/>
      <c r="C350" s="6"/>
    </row>
    <row r="351" spans="1:3" ht="15.75">
      <c r="A351" s="6"/>
      <c r="B351" s="6"/>
      <c r="C351" s="6"/>
    </row>
    <row r="352" spans="1:3" ht="15.75">
      <c r="A352" s="6"/>
      <c r="B352" s="6"/>
      <c r="C352" s="6"/>
    </row>
    <row r="353" spans="1:3" ht="15.75">
      <c r="A353" s="6"/>
      <c r="B353" s="6"/>
      <c r="C353" s="6"/>
    </row>
    <row r="354" spans="1:3" ht="15.75">
      <c r="A354" s="6"/>
      <c r="B354" s="6"/>
      <c r="C354" s="6"/>
    </row>
    <row r="355" spans="1:3" ht="15.75">
      <c r="A355" s="6"/>
      <c r="B355" s="6"/>
      <c r="C355" s="6"/>
    </row>
    <row r="356" spans="1:3" ht="15.75">
      <c r="A356" s="6"/>
      <c r="B356" s="6"/>
      <c r="C356" s="6"/>
    </row>
    <row r="357" spans="1:3" ht="15.75">
      <c r="A357" s="6"/>
      <c r="B357" s="6"/>
      <c r="C357" s="6"/>
    </row>
    <row r="358" spans="1:3" ht="15.75">
      <c r="A358" s="6"/>
      <c r="B358" s="6"/>
      <c r="C358" s="6"/>
    </row>
    <row r="359" spans="1:3" ht="15.75">
      <c r="A359" s="6"/>
      <c r="B359" s="6"/>
      <c r="C359" s="6"/>
    </row>
    <row r="360" spans="1:3" ht="15.75">
      <c r="A360" s="6"/>
      <c r="B360" s="6"/>
      <c r="C360" s="6"/>
    </row>
    <row r="361" spans="1:3" ht="15.75">
      <c r="A361" s="6"/>
      <c r="B361" s="6"/>
      <c r="C361" s="6"/>
    </row>
    <row r="362" spans="1:3" ht="15.75">
      <c r="A362" s="6"/>
      <c r="B362" s="6"/>
      <c r="C362" s="6"/>
    </row>
  </sheetData>
  <mergeCells count="8">
    <mergeCell ref="A4:H4"/>
    <mergeCell ref="G7:G10"/>
    <mergeCell ref="H7:H10"/>
    <mergeCell ref="F11:H12"/>
    <mergeCell ref="B7:B12"/>
    <mergeCell ref="C7:C12"/>
    <mergeCell ref="D7:D12"/>
    <mergeCell ref="F7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367"/>
  <sheetViews>
    <sheetView workbookViewId="0" topLeftCell="A1">
      <selection activeCell="A5" sqref="A5:K5"/>
    </sheetView>
  </sheetViews>
  <sheetFormatPr defaultColWidth="10.25390625" defaultRowHeight="15.75"/>
  <cols>
    <col min="1" max="2" width="10.25390625" style="2" customWidth="1"/>
    <col min="3" max="3" width="10.6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625" style="2" customWidth="1"/>
    <col min="8" max="12" width="10.25390625" style="2" customWidth="1"/>
    <col min="13" max="13" width="11.125" style="2" bestFit="1" customWidth="1"/>
    <col min="14" max="17" width="11.125" style="2" customWidth="1"/>
    <col min="18" max="16384" width="10.25390625" style="2" customWidth="1"/>
  </cols>
  <sheetData>
    <row r="2" spans="1:36" s="1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4.75" customHeight="1" thickTop="1">
      <c r="A5" s="180" t="s">
        <v>146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.75">
      <c r="A6" s="34"/>
      <c r="B6" s="35"/>
      <c r="C6" s="36"/>
      <c r="D6" s="36"/>
      <c r="E6" s="36"/>
      <c r="F6" s="36"/>
      <c r="G6" s="36"/>
      <c r="H6" s="36"/>
      <c r="I6" s="36"/>
      <c r="J6" s="36"/>
      <c r="K6" s="37"/>
      <c r="L6" s="4"/>
      <c r="M6" s="3" t="s">
        <v>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5.75">
      <c r="A7" s="99" t="s">
        <v>18</v>
      </c>
      <c r="B7" s="63" t="s">
        <v>9</v>
      </c>
      <c r="C7" s="63" t="s">
        <v>10</v>
      </c>
      <c r="D7" s="63" t="s">
        <v>11</v>
      </c>
      <c r="E7" s="63" t="s">
        <v>12</v>
      </c>
      <c r="F7" s="63" t="s">
        <v>13</v>
      </c>
      <c r="G7" s="63" t="s">
        <v>14</v>
      </c>
      <c r="H7" s="63" t="s">
        <v>15</v>
      </c>
      <c r="I7" s="63" t="s">
        <v>16</v>
      </c>
      <c r="J7" s="63" t="s">
        <v>17</v>
      </c>
      <c r="K7" s="64" t="s">
        <v>29</v>
      </c>
      <c r="L7" s="9"/>
      <c r="M7" s="4" t="s">
        <v>6</v>
      </c>
      <c r="N7" s="3"/>
      <c r="O7" s="4"/>
      <c r="P7" s="4"/>
      <c r="Q7" s="4"/>
      <c r="R7" s="4" t="s">
        <v>7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30" customHeight="1">
      <c r="A8" s="100"/>
      <c r="B8" s="65" t="s">
        <v>20</v>
      </c>
      <c r="C8" s="65" t="s">
        <v>19</v>
      </c>
      <c r="D8" s="66" t="s">
        <v>21</v>
      </c>
      <c r="E8" s="66" t="s">
        <v>22</v>
      </c>
      <c r="F8" s="66" t="s">
        <v>23</v>
      </c>
      <c r="G8" s="66" t="s">
        <v>24</v>
      </c>
      <c r="H8" s="66" t="s">
        <v>25</v>
      </c>
      <c r="I8" s="66" t="s">
        <v>26</v>
      </c>
      <c r="J8" s="66" t="s">
        <v>27</v>
      </c>
      <c r="K8" s="67" t="s">
        <v>28</v>
      </c>
      <c r="L8" s="4"/>
      <c r="M8" s="4" t="s">
        <v>0</v>
      </c>
      <c r="N8" s="4" t="s">
        <v>1</v>
      </c>
      <c r="O8" s="4" t="s">
        <v>2</v>
      </c>
      <c r="P8" s="4" t="s">
        <v>3</v>
      </c>
      <c r="Q8" s="4" t="s">
        <v>4</v>
      </c>
      <c r="R8" s="4" t="s">
        <v>3</v>
      </c>
      <c r="S8" s="4" t="s">
        <v>4</v>
      </c>
      <c r="T8" s="4" t="s">
        <v>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1" customFormat="1" ht="0.75" customHeight="1">
      <c r="A9" s="81"/>
      <c r="B9" s="39"/>
      <c r="C9" s="39" t="s">
        <v>45</v>
      </c>
      <c r="D9" s="59" t="s">
        <v>46</v>
      </c>
      <c r="E9" s="59" t="s">
        <v>47</v>
      </c>
      <c r="F9" s="59" t="s">
        <v>48</v>
      </c>
      <c r="G9" s="59" t="s">
        <v>49</v>
      </c>
      <c r="H9" s="59" t="s">
        <v>50</v>
      </c>
      <c r="I9" s="59" t="s">
        <v>51</v>
      </c>
      <c r="J9" s="59" t="s">
        <v>52</v>
      </c>
      <c r="K9" s="60" t="s">
        <v>53</v>
      </c>
      <c r="L9" s="4"/>
      <c r="M9" s="4"/>
      <c r="N9" s="4"/>
      <c r="O9" s="4"/>
      <c r="P9" s="4"/>
      <c r="Q9" s="4"/>
      <c r="R9" s="4"/>
      <c r="S9" s="4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" customFormat="1" ht="15.75">
      <c r="A10" s="43">
        <v>1820</v>
      </c>
      <c r="B10" s="44">
        <f aca="true" t="shared" si="0" ref="B10:B73">SUM(C10:K10)</f>
        <v>14849.252000000002</v>
      </c>
      <c r="C10" s="42">
        <v>3160.298</v>
      </c>
      <c r="D10" s="42">
        <v>2836.326</v>
      </c>
      <c r="E10" s="42">
        <v>2471.366</v>
      </c>
      <c r="F10" s="42">
        <v>2024.064</v>
      </c>
      <c r="G10" s="42">
        <v>1616.788</v>
      </c>
      <c r="H10" s="42">
        <v>1273.7</v>
      </c>
      <c r="I10" s="42">
        <v>919.197</v>
      </c>
      <c r="J10" s="42">
        <v>448.271</v>
      </c>
      <c r="K10" s="82">
        <v>99.242</v>
      </c>
      <c r="L10" s="4"/>
      <c r="M10" s="4"/>
      <c r="N10" s="4"/>
      <c r="O10" s="4"/>
      <c r="P10" s="4"/>
      <c r="Q10" s="4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" customFormat="1" ht="15.75">
      <c r="A11" s="43">
        <f aca="true" t="shared" si="1" ref="A11:A74">A12-1</f>
        <v>1821</v>
      </c>
      <c r="B11" s="44">
        <f t="shared" si="0"/>
        <v>14948.938000000002</v>
      </c>
      <c r="C11" s="42">
        <v>3197.864</v>
      </c>
      <c r="D11" s="42">
        <v>2837.773</v>
      </c>
      <c r="E11" s="42">
        <v>2495.981</v>
      </c>
      <c r="F11" s="42">
        <v>2042.813</v>
      </c>
      <c r="G11" s="42">
        <v>1634.473</v>
      </c>
      <c r="H11" s="42">
        <v>1273.085</v>
      </c>
      <c r="I11" s="42">
        <v>918.789</v>
      </c>
      <c r="J11" s="42">
        <v>449.899</v>
      </c>
      <c r="K11" s="82">
        <v>98.261</v>
      </c>
      <c r="L11" s="4"/>
      <c r="M11" s="4"/>
      <c r="N11" s="4"/>
      <c r="O11" s="4"/>
      <c r="P11" s="4"/>
      <c r="Q11" s="4"/>
      <c r="R11" s="4"/>
      <c r="S11" s="4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1" customFormat="1" ht="15.75">
      <c r="A12" s="43">
        <f t="shared" si="1"/>
        <v>1822</v>
      </c>
      <c r="B12" s="44">
        <f t="shared" si="0"/>
        <v>15047.922</v>
      </c>
      <c r="C12" s="42">
        <v>3233.799</v>
      </c>
      <c r="D12" s="42">
        <v>2840.791</v>
      </c>
      <c r="E12" s="42">
        <v>2518.131</v>
      </c>
      <c r="F12" s="42">
        <v>2061.615</v>
      </c>
      <c r="G12" s="42">
        <v>1652.374</v>
      </c>
      <c r="H12" s="42">
        <v>1274.538</v>
      </c>
      <c r="I12" s="42">
        <v>918.394</v>
      </c>
      <c r="J12" s="42">
        <v>450.447</v>
      </c>
      <c r="K12" s="82">
        <v>97.833</v>
      </c>
      <c r="L12" s="4"/>
      <c r="M12" s="4"/>
      <c r="N12" s="4"/>
      <c r="O12" s="4"/>
      <c r="P12" s="4"/>
      <c r="Q12" s="4"/>
      <c r="R12" s="4"/>
      <c r="S12" s="4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15.75">
      <c r="A13" s="43">
        <f t="shared" si="1"/>
        <v>1823</v>
      </c>
      <c r="B13" s="44">
        <f t="shared" si="0"/>
        <v>15146.223000000002</v>
      </c>
      <c r="C13" s="42">
        <v>3268.468</v>
      </c>
      <c r="D13" s="42">
        <v>2844.877</v>
      </c>
      <c r="E13" s="42">
        <v>2538.092</v>
      </c>
      <c r="F13" s="42">
        <v>2080.359</v>
      </c>
      <c r="G13" s="42">
        <v>1670.476</v>
      </c>
      <c r="H13" s="42">
        <v>1277.958</v>
      </c>
      <c r="I13" s="42">
        <v>917.991</v>
      </c>
      <c r="J13" s="42">
        <v>450.415</v>
      </c>
      <c r="K13" s="82">
        <v>97.587</v>
      </c>
      <c r="L13" s="4"/>
      <c r="M13" s="4"/>
      <c r="N13" s="4"/>
      <c r="O13" s="4"/>
      <c r="P13" s="4"/>
      <c r="Q13" s="4"/>
      <c r="R13" s="4"/>
      <c r="S13" s="4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15.75">
      <c r="A14" s="43">
        <f t="shared" si="1"/>
        <v>1824</v>
      </c>
      <c r="B14" s="44">
        <f t="shared" si="0"/>
        <v>15239.692</v>
      </c>
      <c r="C14" s="42">
        <v>3298.11</v>
      </c>
      <c r="D14" s="42">
        <v>2849.383</v>
      </c>
      <c r="E14" s="42">
        <v>2556.141</v>
      </c>
      <c r="F14" s="42">
        <v>2099.006</v>
      </c>
      <c r="G14" s="42">
        <v>1688.752</v>
      </c>
      <c r="H14" s="42">
        <v>1283.199</v>
      </c>
      <c r="I14" s="42">
        <v>917.55</v>
      </c>
      <c r="J14" s="42">
        <v>450.131</v>
      </c>
      <c r="K14" s="82">
        <v>97.42</v>
      </c>
      <c r="L14" s="4"/>
      <c r="M14" s="4"/>
      <c r="N14" s="4"/>
      <c r="O14" s="4"/>
      <c r="P14" s="4"/>
      <c r="Q14" s="4"/>
      <c r="R14" s="4"/>
      <c r="S14" s="4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43">
        <f t="shared" si="1"/>
        <v>1825</v>
      </c>
      <c r="B15" s="44">
        <f t="shared" si="0"/>
        <v>15341.517999999998</v>
      </c>
      <c r="C15" s="42">
        <v>3336.492</v>
      </c>
      <c r="D15" s="42">
        <v>2853.499</v>
      </c>
      <c r="E15" s="42">
        <v>2572.516</v>
      </c>
      <c r="F15" s="42">
        <v>2117.512</v>
      </c>
      <c r="G15" s="42">
        <v>1707.228</v>
      </c>
      <c r="H15" s="42">
        <v>1290.18</v>
      </c>
      <c r="I15" s="42">
        <v>917.077</v>
      </c>
      <c r="J15" s="42">
        <v>449.794</v>
      </c>
      <c r="K15" s="82">
        <v>97.22</v>
      </c>
      <c r="L15" s="4"/>
      <c r="M15" s="4"/>
      <c r="N15" s="4"/>
      <c r="O15" s="4"/>
      <c r="P15" s="4"/>
      <c r="Q15" s="4"/>
      <c r="R15" s="4"/>
      <c r="S15" s="4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43">
        <f t="shared" si="1"/>
        <v>1826</v>
      </c>
      <c r="B16" s="44">
        <f t="shared" si="0"/>
        <v>15438.462999999998</v>
      </c>
      <c r="C16" s="42">
        <v>3371.359</v>
      </c>
      <c r="D16" s="42">
        <v>2856.923</v>
      </c>
      <c r="E16" s="42">
        <v>2586.634</v>
      </c>
      <c r="F16" s="42">
        <v>2136.382</v>
      </c>
      <c r="G16" s="42">
        <v>1725.303</v>
      </c>
      <c r="H16" s="42">
        <v>1298.813</v>
      </c>
      <c r="I16" s="42">
        <v>916.425</v>
      </c>
      <c r="J16" s="42">
        <v>449.68</v>
      </c>
      <c r="K16" s="82">
        <v>96.944</v>
      </c>
      <c r="L16" s="4"/>
      <c r="M16" s="4"/>
      <c r="N16" s="4"/>
      <c r="O16" s="4"/>
      <c r="P16" s="4"/>
      <c r="Q16" s="4"/>
      <c r="R16" s="4"/>
      <c r="S16" s="4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5.75">
      <c r="A17" s="43">
        <f t="shared" si="1"/>
        <v>1827</v>
      </c>
      <c r="B17" s="44">
        <f t="shared" si="0"/>
        <v>15541.293000000003</v>
      </c>
      <c r="C17" s="42">
        <v>3412.291</v>
      </c>
      <c r="D17" s="42">
        <v>2860.855</v>
      </c>
      <c r="E17" s="42">
        <v>2597.685</v>
      </c>
      <c r="F17" s="42">
        <v>2156.484</v>
      </c>
      <c r="G17" s="42">
        <v>1743.092</v>
      </c>
      <c r="H17" s="42">
        <v>1309.12</v>
      </c>
      <c r="I17" s="42">
        <v>915.548</v>
      </c>
      <c r="J17" s="42">
        <v>449.314</v>
      </c>
      <c r="K17" s="82">
        <v>96.904</v>
      </c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5.75">
      <c r="A18" s="43">
        <f t="shared" si="1"/>
        <v>1828</v>
      </c>
      <c r="B18" s="44">
        <f t="shared" si="0"/>
        <v>15637.816</v>
      </c>
      <c r="C18" s="42">
        <v>3447.92</v>
      </c>
      <c r="D18" s="42">
        <v>2864.382</v>
      </c>
      <c r="E18" s="42">
        <v>2605.987</v>
      </c>
      <c r="F18" s="42">
        <v>2177.599</v>
      </c>
      <c r="G18" s="42">
        <v>1760.597</v>
      </c>
      <c r="H18" s="42">
        <v>1321.002</v>
      </c>
      <c r="I18" s="42">
        <v>914.452</v>
      </c>
      <c r="J18" s="42">
        <v>448.878</v>
      </c>
      <c r="K18" s="82">
        <v>96.999</v>
      </c>
      <c r="L18" s="4"/>
      <c r="M18" s="4"/>
      <c r="N18" s="4"/>
      <c r="O18" s="4"/>
      <c r="P18" s="4"/>
      <c r="Q18" s="4"/>
      <c r="R18" s="4"/>
      <c r="S18" s="4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43">
        <f t="shared" si="1"/>
        <v>1829</v>
      </c>
      <c r="B19" s="44">
        <f t="shared" si="0"/>
        <v>15730.488</v>
      </c>
      <c r="C19" s="42">
        <v>3483.197</v>
      </c>
      <c r="D19" s="42">
        <v>2864.991</v>
      </c>
      <c r="E19" s="42">
        <v>2611.748</v>
      </c>
      <c r="F19" s="42">
        <v>2199.539</v>
      </c>
      <c r="G19" s="42">
        <v>1777.795</v>
      </c>
      <c r="H19" s="42">
        <v>1334.378</v>
      </c>
      <c r="I19" s="42">
        <v>913.14</v>
      </c>
      <c r="J19" s="42">
        <v>448.497</v>
      </c>
      <c r="K19" s="82">
        <v>97.203</v>
      </c>
      <c r="L19" s="4"/>
      <c r="M19" s="4"/>
      <c r="N19" s="4"/>
      <c r="O19" s="4"/>
      <c r="P19" s="4"/>
      <c r="Q19" s="4"/>
      <c r="R19" s="4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43">
        <f t="shared" si="1"/>
        <v>1830</v>
      </c>
      <c r="B20" s="44">
        <f t="shared" si="0"/>
        <v>15818.675</v>
      </c>
      <c r="C20" s="42">
        <v>3523.113</v>
      </c>
      <c r="D20" s="42">
        <v>2857.117</v>
      </c>
      <c r="E20" s="42">
        <v>2614.375</v>
      </c>
      <c r="F20" s="42">
        <v>2222.774</v>
      </c>
      <c r="G20" s="42">
        <v>1794.703</v>
      </c>
      <c r="H20" s="42">
        <v>1349.218</v>
      </c>
      <c r="I20" s="42">
        <v>911.609</v>
      </c>
      <c r="J20" s="42">
        <v>448.249</v>
      </c>
      <c r="K20" s="82">
        <v>97.517</v>
      </c>
      <c r="L20" s="4"/>
      <c r="M20" s="4"/>
      <c r="N20" s="4"/>
      <c r="O20" s="4"/>
      <c r="P20" s="4"/>
      <c r="Q20" s="4"/>
      <c r="R20" s="4"/>
      <c r="S20" s="4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43">
        <f t="shared" si="1"/>
        <v>1831</v>
      </c>
      <c r="B21" s="44">
        <f t="shared" si="0"/>
        <v>15906.712000000001</v>
      </c>
      <c r="C21" s="42">
        <v>3526.311</v>
      </c>
      <c r="D21" s="42">
        <v>2886.595</v>
      </c>
      <c r="E21" s="42">
        <v>2615.945</v>
      </c>
      <c r="F21" s="42">
        <v>2245.132</v>
      </c>
      <c r="G21" s="42">
        <v>1811.344</v>
      </c>
      <c r="H21" s="42">
        <v>1363.973</v>
      </c>
      <c r="I21" s="42">
        <v>911.377</v>
      </c>
      <c r="J21" s="42">
        <v>448.285</v>
      </c>
      <c r="K21" s="82">
        <v>97.75</v>
      </c>
      <c r="L21" s="4"/>
      <c r="M21" s="4"/>
      <c r="N21" s="4"/>
      <c r="O21" s="4"/>
      <c r="P21" s="4"/>
      <c r="Q21" s="4"/>
      <c r="R21" s="4"/>
      <c r="S21" s="4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43">
        <f t="shared" si="1"/>
        <v>1832</v>
      </c>
      <c r="B22" s="44">
        <f t="shared" si="0"/>
        <v>16005.147</v>
      </c>
      <c r="C22" s="42">
        <v>3537.943</v>
      </c>
      <c r="D22" s="42">
        <v>2917.38</v>
      </c>
      <c r="E22" s="42">
        <v>2618.975</v>
      </c>
      <c r="F22" s="42">
        <v>2265.263</v>
      </c>
      <c r="G22" s="42">
        <v>1828.032</v>
      </c>
      <c r="H22" s="42">
        <v>1378.906</v>
      </c>
      <c r="I22" s="42">
        <v>912.678</v>
      </c>
      <c r="J22" s="42">
        <v>448.183</v>
      </c>
      <c r="K22" s="82">
        <v>97.787</v>
      </c>
      <c r="L22" s="4"/>
      <c r="M22" s="4"/>
      <c r="N22" s="4"/>
      <c r="O22" s="4"/>
      <c r="P22" s="4"/>
      <c r="Q22" s="4"/>
      <c r="R22" s="4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43">
        <f t="shared" si="1"/>
        <v>1833</v>
      </c>
      <c r="B23" s="44">
        <f t="shared" si="0"/>
        <v>16080.418000000001</v>
      </c>
      <c r="C23" s="42">
        <v>3525.772</v>
      </c>
      <c r="D23" s="42">
        <v>2948.452</v>
      </c>
      <c r="E23" s="42">
        <v>2623.009</v>
      </c>
      <c r="F23" s="42">
        <v>2283.419</v>
      </c>
      <c r="G23" s="42">
        <v>1844.678</v>
      </c>
      <c r="H23" s="42">
        <v>1394.008</v>
      </c>
      <c r="I23" s="42">
        <v>915.431</v>
      </c>
      <c r="J23" s="42">
        <v>447.966</v>
      </c>
      <c r="K23" s="82">
        <v>97.683</v>
      </c>
      <c r="L23" s="4"/>
      <c r="M23" s="4"/>
      <c r="N23" s="4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43">
        <f t="shared" si="1"/>
        <v>1834</v>
      </c>
      <c r="B24" s="44">
        <f t="shared" si="0"/>
        <v>16177.369999999999</v>
      </c>
      <c r="C24" s="42">
        <v>3538.591</v>
      </c>
      <c r="D24" s="42">
        <v>2976.265</v>
      </c>
      <c r="E24" s="42">
        <v>2627.436</v>
      </c>
      <c r="F24" s="42">
        <v>2299.852</v>
      </c>
      <c r="G24" s="42">
        <v>1861.246</v>
      </c>
      <c r="H24" s="42">
        <v>1409.257</v>
      </c>
      <c r="I24" s="42">
        <v>919.526</v>
      </c>
      <c r="J24" s="42">
        <v>447.672</v>
      </c>
      <c r="K24" s="82">
        <v>97.525</v>
      </c>
      <c r="L24" s="4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43">
        <f t="shared" si="1"/>
        <v>1835</v>
      </c>
      <c r="B25" s="44">
        <f t="shared" si="0"/>
        <v>16275.781</v>
      </c>
      <c r="C25" s="42">
        <v>3546.417</v>
      </c>
      <c r="D25" s="42">
        <v>3011.133</v>
      </c>
      <c r="E25" s="42">
        <v>2631.504</v>
      </c>
      <c r="F25" s="42">
        <v>2314.781</v>
      </c>
      <c r="G25" s="42">
        <v>1877.701</v>
      </c>
      <c r="H25" s="42">
        <v>1424.675</v>
      </c>
      <c r="I25" s="42">
        <v>924.887</v>
      </c>
      <c r="J25" s="42">
        <v>447.333</v>
      </c>
      <c r="K25" s="82">
        <v>97.35</v>
      </c>
      <c r="L25" s="4"/>
      <c r="M25" s="4"/>
      <c r="N25" s="4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43">
        <f t="shared" si="1"/>
        <v>1836</v>
      </c>
      <c r="B26" s="44">
        <f t="shared" si="0"/>
        <v>16365.914</v>
      </c>
      <c r="C26" s="42">
        <v>3549.415</v>
      </c>
      <c r="D26" s="42">
        <v>3044.082</v>
      </c>
      <c r="E26" s="42">
        <v>2634.901</v>
      </c>
      <c r="F26" s="42">
        <v>2327.679</v>
      </c>
      <c r="G26" s="42">
        <v>1894.477</v>
      </c>
      <c r="H26" s="42">
        <v>1439.752</v>
      </c>
      <c r="I26" s="42">
        <v>931.437</v>
      </c>
      <c r="J26" s="42">
        <v>446.931</v>
      </c>
      <c r="K26" s="82">
        <v>97.24</v>
      </c>
      <c r="L26" s="4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43">
        <f t="shared" si="1"/>
        <v>1837</v>
      </c>
      <c r="B27" s="44">
        <f t="shared" si="0"/>
        <v>16439.651</v>
      </c>
      <c r="C27" s="42">
        <v>3531.55</v>
      </c>
      <c r="D27" s="42">
        <v>3081.93</v>
      </c>
      <c r="E27" s="42">
        <v>2638.767</v>
      </c>
      <c r="F27" s="42">
        <v>2337.827</v>
      </c>
      <c r="G27" s="42">
        <v>1912.359</v>
      </c>
      <c r="H27" s="42">
        <v>1454.573</v>
      </c>
      <c r="I27" s="42">
        <v>939.123</v>
      </c>
      <c r="J27" s="42">
        <v>446.396</v>
      </c>
      <c r="K27" s="82">
        <v>97.126</v>
      </c>
      <c r="L27" s="4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43">
        <f t="shared" si="1"/>
        <v>1838</v>
      </c>
      <c r="B28" s="44">
        <f t="shared" si="0"/>
        <v>16522.365999999998</v>
      </c>
      <c r="C28" s="42">
        <v>3527.441</v>
      </c>
      <c r="D28" s="42">
        <v>3116.232</v>
      </c>
      <c r="E28" s="42">
        <v>2642.243</v>
      </c>
      <c r="F28" s="42">
        <v>2345.506</v>
      </c>
      <c r="G28" s="42">
        <v>1931.137</v>
      </c>
      <c r="H28" s="42">
        <v>1469.142</v>
      </c>
      <c r="I28" s="42">
        <v>947.856</v>
      </c>
      <c r="J28" s="42">
        <v>445.763</v>
      </c>
      <c r="K28" s="82">
        <v>97.046</v>
      </c>
      <c r="L28" s="4"/>
      <c r="M28" s="4"/>
      <c r="N28" s="4"/>
      <c r="O28" s="4"/>
      <c r="P28" s="4"/>
      <c r="Q28" s="4"/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43">
        <f t="shared" si="1"/>
        <v>1839</v>
      </c>
      <c r="B29" s="44">
        <f t="shared" si="0"/>
        <v>16602.449999999997</v>
      </c>
      <c r="C29" s="42">
        <v>3524.215</v>
      </c>
      <c r="D29" s="42">
        <v>3150.617</v>
      </c>
      <c r="E29" s="42">
        <v>2642.97</v>
      </c>
      <c r="F29" s="42">
        <v>2350.904</v>
      </c>
      <c r="G29" s="42">
        <v>1950.648</v>
      </c>
      <c r="H29" s="42">
        <v>1483.447</v>
      </c>
      <c r="I29" s="42">
        <v>957.554</v>
      </c>
      <c r="J29" s="42">
        <v>445.067</v>
      </c>
      <c r="K29" s="82">
        <v>97.028</v>
      </c>
      <c r="L29" s="4"/>
      <c r="M29" s="4"/>
      <c r="N29" s="4"/>
      <c r="O29" s="4"/>
      <c r="P29" s="4"/>
      <c r="Q29" s="4"/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1" customFormat="1" ht="15.75">
      <c r="A30" s="43">
        <f t="shared" si="1"/>
        <v>1840</v>
      </c>
      <c r="B30" s="44">
        <f t="shared" si="0"/>
        <v>16678.372</v>
      </c>
      <c r="C30" s="42">
        <v>3521.074</v>
      </c>
      <c r="D30" s="42">
        <v>3189.667</v>
      </c>
      <c r="E30" s="42">
        <v>2635.721</v>
      </c>
      <c r="F30" s="42">
        <v>2353.487</v>
      </c>
      <c r="G30" s="42">
        <v>1971.312</v>
      </c>
      <c r="H30" s="42">
        <v>1497.511</v>
      </c>
      <c r="I30" s="42">
        <v>968.179</v>
      </c>
      <c r="J30" s="42">
        <v>444.336</v>
      </c>
      <c r="K30" s="82">
        <v>97.085</v>
      </c>
      <c r="L30" s="4"/>
      <c r="M30" s="4"/>
      <c r="N30" s="4"/>
      <c r="O30" s="4"/>
      <c r="P30" s="4"/>
      <c r="Q30" s="4"/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1" customFormat="1" ht="15.75">
      <c r="A31" s="43">
        <f t="shared" si="1"/>
        <v>1841</v>
      </c>
      <c r="B31" s="44">
        <f t="shared" si="0"/>
        <v>16764.565000000002</v>
      </c>
      <c r="C31" s="42">
        <v>3529.179</v>
      </c>
      <c r="D31" s="42">
        <v>3193.691</v>
      </c>
      <c r="E31" s="42">
        <v>2663.605</v>
      </c>
      <c r="F31" s="42">
        <v>2355.124</v>
      </c>
      <c r="G31" s="42">
        <v>1991.178</v>
      </c>
      <c r="H31" s="42">
        <v>1511.353</v>
      </c>
      <c r="I31" s="42">
        <v>978.769</v>
      </c>
      <c r="J31" s="42">
        <v>444.464</v>
      </c>
      <c r="K31" s="82">
        <v>97.202</v>
      </c>
      <c r="L31" s="4"/>
      <c r="M31" s="4"/>
      <c r="N31" s="4"/>
      <c r="O31" s="4"/>
      <c r="P31" s="4"/>
      <c r="Q31" s="4"/>
      <c r="R31" s="4"/>
      <c r="S31" s="4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1" customFormat="1" ht="15.75">
      <c r="A32" s="43">
        <f t="shared" si="1"/>
        <v>1842</v>
      </c>
      <c r="B32" s="44">
        <f t="shared" si="0"/>
        <v>16852.297000000002</v>
      </c>
      <c r="C32" s="42">
        <v>3531.325</v>
      </c>
      <c r="D32" s="42">
        <v>3203.785</v>
      </c>
      <c r="E32" s="42">
        <v>2692.716</v>
      </c>
      <c r="F32" s="42">
        <v>2358.084</v>
      </c>
      <c r="G32" s="42">
        <v>2009.048</v>
      </c>
      <c r="H32" s="42">
        <v>1525.251</v>
      </c>
      <c r="I32" s="42">
        <v>989.477</v>
      </c>
      <c r="J32" s="42">
        <v>445.415</v>
      </c>
      <c r="K32" s="82">
        <v>97.196</v>
      </c>
      <c r="L32" s="4"/>
      <c r="M32" s="4"/>
      <c r="N32" s="4"/>
      <c r="O32" s="4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1" customFormat="1" ht="15.75">
      <c r="A33" s="43">
        <f t="shared" si="1"/>
        <v>1843</v>
      </c>
      <c r="B33" s="44">
        <f t="shared" si="0"/>
        <v>16934.911</v>
      </c>
      <c r="C33" s="42">
        <v>3546.641</v>
      </c>
      <c r="D33" s="42">
        <v>3195.527</v>
      </c>
      <c r="E33" s="42">
        <v>2721.986</v>
      </c>
      <c r="F33" s="42">
        <v>2361.945</v>
      </c>
      <c r="G33" s="42">
        <v>2025.153</v>
      </c>
      <c r="H33" s="42">
        <v>1539.123</v>
      </c>
      <c r="I33" s="42">
        <v>1000.301</v>
      </c>
      <c r="J33" s="42">
        <v>447.124</v>
      </c>
      <c r="K33" s="82">
        <v>97.111</v>
      </c>
      <c r="L33" s="4"/>
      <c r="M33" s="4"/>
      <c r="N33" s="4"/>
      <c r="O33" s="4"/>
      <c r="P33" s="4"/>
      <c r="Q33" s="4"/>
      <c r="R33" s="4"/>
      <c r="S33" s="4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1" customFormat="1" ht="15.75">
      <c r="A34" s="43">
        <f t="shared" si="1"/>
        <v>1844</v>
      </c>
      <c r="B34" s="44">
        <f t="shared" si="0"/>
        <v>17007.938000000006</v>
      </c>
      <c r="C34" s="42">
        <v>3537.079</v>
      </c>
      <c r="D34" s="42">
        <v>3206.218</v>
      </c>
      <c r="E34" s="42">
        <v>2748.07</v>
      </c>
      <c r="F34" s="42">
        <v>2366.164</v>
      </c>
      <c r="G34" s="42">
        <v>2039.708</v>
      </c>
      <c r="H34" s="42">
        <v>1552.949</v>
      </c>
      <c r="I34" s="42">
        <v>1011.24</v>
      </c>
      <c r="J34" s="42">
        <v>449.52</v>
      </c>
      <c r="K34" s="82">
        <v>96.99</v>
      </c>
      <c r="L34" s="4"/>
      <c r="M34" s="4"/>
      <c r="N34" s="4"/>
      <c r="O34" s="4"/>
      <c r="P34" s="4"/>
      <c r="Q34" s="4"/>
      <c r="R34" s="4"/>
      <c r="S34" s="4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1" customFormat="1" ht="15.75">
      <c r="A35" s="43">
        <f t="shared" si="1"/>
        <v>1845</v>
      </c>
      <c r="B35" s="44">
        <f t="shared" si="0"/>
        <v>17090.475</v>
      </c>
      <c r="C35" s="42">
        <v>3535.649</v>
      </c>
      <c r="D35" s="42">
        <v>3212.74</v>
      </c>
      <c r="E35" s="42">
        <v>2780.695</v>
      </c>
      <c r="F35" s="42">
        <v>2370.064</v>
      </c>
      <c r="G35" s="42">
        <v>2052.916</v>
      </c>
      <c r="H35" s="42">
        <v>1566.703</v>
      </c>
      <c r="I35" s="42">
        <v>1022.305</v>
      </c>
      <c r="J35" s="42">
        <v>452.544</v>
      </c>
      <c r="K35" s="82">
        <v>96.859</v>
      </c>
      <c r="L35" s="4"/>
      <c r="M35" s="4"/>
      <c r="N35" s="4"/>
      <c r="O35" s="4"/>
      <c r="P35" s="4"/>
      <c r="Q35" s="4"/>
      <c r="R35" s="4"/>
      <c r="S35" s="4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1" customFormat="1" ht="15.75">
      <c r="A36" s="43">
        <f t="shared" si="1"/>
        <v>1846</v>
      </c>
      <c r="B36" s="44">
        <f t="shared" si="0"/>
        <v>17164.469</v>
      </c>
      <c r="C36" s="42">
        <v>3532.265</v>
      </c>
      <c r="D36" s="42">
        <v>3216.421</v>
      </c>
      <c r="E36" s="42">
        <v>2811.424</v>
      </c>
      <c r="F36" s="42">
        <v>2373.351</v>
      </c>
      <c r="G36" s="42">
        <v>2064.302</v>
      </c>
      <c r="H36" s="42">
        <v>1580.725</v>
      </c>
      <c r="I36" s="42">
        <v>1033.11</v>
      </c>
      <c r="J36" s="42">
        <v>456.139</v>
      </c>
      <c r="K36" s="82">
        <v>96.732</v>
      </c>
      <c r="L36" s="4"/>
      <c r="M36" s="4"/>
      <c r="N36" s="4"/>
      <c r="O36" s="4"/>
      <c r="P36" s="4"/>
      <c r="Q36" s="4"/>
      <c r="R36" s="4"/>
      <c r="S36" s="4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1" customFormat="1" ht="15.75">
      <c r="A37" s="43">
        <f t="shared" si="1"/>
        <v>1847</v>
      </c>
      <c r="B37" s="44">
        <f t="shared" si="0"/>
        <v>17237.484999999997</v>
      </c>
      <c r="C37" s="42">
        <v>3541.757</v>
      </c>
      <c r="D37" s="42">
        <v>3202.631</v>
      </c>
      <c r="E37" s="42">
        <v>2846.622</v>
      </c>
      <c r="F37" s="42">
        <v>2377.058</v>
      </c>
      <c r="G37" s="42">
        <v>2073.25</v>
      </c>
      <c r="H37" s="42">
        <v>1595.687</v>
      </c>
      <c r="I37" s="42">
        <v>1043.697</v>
      </c>
      <c r="J37" s="42">
        <v>460.206</v>
      </c>
      <c r="K37" s="82">
        <v>96.577</v>
      </c>
      <c r="L37" s="4"/>
      <c r="M37" s="4"/>
      <c r="N37" s="4"/>
      <c r="O37" s="4"/>
      <c r="P37" s="4"/>
      <c r="Q37" s="4"/>
      <c r="R37" s="4"/>
      <c r="S37" s="4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" customFormat="1" ht="15.75">
      <c r="A38" s="43">
        <f t="shared" si="1"/>
        <v>1848</v>
      </c>
      <c r="B38" s="44">
        <f t="shared" si="0"/>
        <v>17279.161000000004</v>
      </c>
      <c r="C38" s="42">
        <v>3514.571</v>
      </c>
      <c r="D38" s="42">
        <v>3199.25</v>
      </c>
      <c r="E38" s="42">
        <v>2878.328</v>
      </c>
      <c r="F38" s="42">
        <v>2380.413</v>
      </c>
      <c r="G38" s="42">
        <v>2080.019</v>
      </c>
      <c r="H38" s="42">
        <v>1611.402</v>
      </c>
      <c r="I38" s="42">
        <v>1054.08</v>
      </c>
      <c r="J38" s="42">
        <v>464.687</v>
      </c>
      <c r="K38" s="82">
        <v>96.411</v>
      </c>
      <c r="L38" s="4"/>
      <c r="M38" s="4"/>
      <c r="N38" s="4"/>
      <c r="O38" s="4"/>
      <c r="P38" s="4"/>
      <c r="Q38" s="4"/>
      <c r="R38" s="4"/>
      <c r="S38" s="4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1" customFormat="1" ht="15.75">
      <c r="A39" s="43">
        <f t="shared" si="1"/>
        <v>1849</v>
      </c>
      <c r="B39" s="44">
        <f t="shared" si="0"/>
        <v>17340.535</v>
      </c>
      <c r="C39" s="42">
        <v>3509.799</v>
      </c>
      <c r="D39" s="42">
        <v>3197.01</v>
      </c>
      <c r="E39" s="42">
        <v>2909.898</v>
      </c>
      <c r="F39" s="42">
        <v>2381.273</v>
      </c>
      <c r="G39" s="42">
        <v>2084.789</v>
      </c>
      <c r="H39" s="42">
        <v>1627.722</v>
      </c>
      <c r="I39" s="42">
        <v>1064.255</v>
      </c>
      <c r="J39" s="42">
        <v>469.535</v>
      </c>
      <c r="K39" s="82">
        <v>96.254</v>
      </c>
      <c r="L39" s="4"/>
      <c r="M39" s="4"/>
      <c r="N39" s="4"/>
      <c r="O39" s="4"/>
      <c r="P39" s="4"/>
      <c r="Q39" s="4"/>
      <c r="R39" s="4"/>
      <c r="S39" s="4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1" customFormat="1" ht="15.75">
      <c r="A40" s="43">
        <f t="shared" si="1"/>
        <v>1850</v>
      </c>
      <c r="B40" s="44">
        <f t="shared" si="0"/>
        <v>17420.362999999998</v>
      </c>
      <c r="C40" s="42">
        <v>3527.459</v>
      </c>
      <c r="D40" s="42">
        <v>3195.243</v>
      </c>
      <c r="E40" s="42">
        <v>2945.509</v>
      </c>
      <c r="F40" s="42">
        <v>2374.92</v>
      </c>
      <c r="G40" s="42">
        <v>2087.107</v>
      </c>
      <c r="H40" s="42">
        <v>1645.018</v>
      </c>
      <c r="I40" s="42">
        <v>1074.263</v>
      </c>
      <c r="J40" s="42">
        <v>474.724</v>
      </c>
      <c r="K40" s="82">
        <v>96.12</v>
      </c>
      <c r="L40" s="4"/>
      <c r="M40" s="4"/>
      <c r="N40" s="4"/>
      <c r="O40" s="4"/>
      <c r="P40" s="4"/>
      <c r="Q40" s="4"/>
      <c r="R40" s="4"/>
      <c r="S40" s="4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1" customFormat="1" ht="15.75">
      <c r="A41" s="43">
        <f t="shared" si="1"/>
        <v>1851</v>
      </c>
      <c r="B41" s="44">
        <f t="shared" si="0"/>
        <v>17498.492999999995</v>
      </c>
      <c r="C41" s="42">
        <v>3520.438</v>
      </c>
      <c r="D41" s="42">
        <v>3202.116</v>
      </c>
      <c r="E41" s="42">
        <v>2951.477</v>
      </c>
      <c r="F41" s="42">
        <v>2402.751</v>
      </c>
      <c r="G41" s="42">
        <v>2091.248</v>
      </c>
      <c r="H41" s="42">
        <v>1665.047</v>
      </c>
      <c r="I41" s="42">
        <v>1088.697</v>
      </c>
      <c r="J41" s="42">
        <v>480.439</v>
      </c>
      <c r="K41" s="82">
        <v>96.28</v>
      </c>
      <c r="L41" s="4"/>
      <c r="M41" s="4"/>
      <c r="N41" s="4"/>
      <c r="O41" s="4"/>
      <c r="P41" s="4"/>
      <c r="Q41" s="4"/>
      <c r="R41" s="4"/>
      <c r="S41" s="4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1" customFormat="1" ht="15.75">
      <c r="A42" s="43">
        <f t="shared" si="1"/>
        <v>1852</v>
      </c>
      <c r="B42" s="44">
        <f t="shared" si="0"/>
        <v>17581.244000000002</v>
      </c>
      <c r="C42" s="42">
        <v>3517.107</v>
      </c>
      <c r="D42" s="42">
        <v>3203.585</v>
      </c>
      <c r="E42" s="42">
        <v>2962.986</v>
      </c>
      <c r="F42" s="42">
        <v>2431.671</v>
      </c>
      <c r="G42" s="42">
        <v>2096.466</v>
      </c>
      <c r="H42" s="42">
        <v>1683.216</v>
      </c>
      <c r="I42" s="42">
        <v>1102.922</v>
      </c>
      <c r="J42" s="42">
        <v>486.649</v>
      </c>
      <c r="K42" s="82">
        <v>96.642</v>
      </c>
      <c r="L42" s="4"/>
      <c r="M42" s="4"/>
      <c r="N42" s="4"/>
      <c r="O42" s="4"/>
      <c r="P42" s="4"/>
      <c r="Q42" s="4"/>
      <c r="R42" s="4"/>
      <c r="S42" s="4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1" customFormat="1" ht="15.75">
      <c r="A43" s="43">
        <f t="shared" si="1"/>
        <v>1853</v>
      </c>
      <c r="B43" s="44">
        <f t="shared" si="0"/>
        <v>17661.587</v>
      </c>
      <c r="C43" s="42">
        <v>3515.637</v>
      </c>
      <c r="D43" s="42">
        <v>3218.645</v>
      </c>
      <c r="E43" s="42">
        <v>2957.056</v>
      </c>
      <c r="F43" s="42">
        <v>2460.827</v>
      </c>
      <c r="G43" s="42">
        <v>2102.368</v>
      </c>
      <c r="H43" s="42">
        <v>1699.697</v>
      </c>
      <c r="I43" s="42">
        <v>1116.883</v>
      </c>
      <c r="J43" s="42">
        <v>493.302</v>
      </c>
      <c r="K43" s="82">
        <v>97.172</v>
      </c>
      <c r="L43" s="4"/>
      <c r="M43" s="4"/>
      <c r="N43" s="4"/>
      <c r="O43" s="4"/>
      <c r="P43" s="4"/>
      <c r="Q43" s="4"/>
      <c r="R43" s="4"/>
      <c r="S43" s="4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1" customFormat="1" ht="15.75">
      <c r="A44" s="43">
        <f t="shared" si="1"/>
        <v>1854</v>
      </c>
      <c r="B44" s="44">
        <f t="shared" si="0"/>
        <v>17731.318</v>
      </c>
      <c r="C44" s="42">
        <v>3511.777</v>
      </c>
      <c r="D44" s="42">
        <v>3211.684</v>
      </c>
      <c r="E44" s="42">
        <v>2968.721</v>
      </c>
      <c r="F44" s="42">
        <v>2487.181</v>
      </c>
      <c r="G44" s="42">
        <v>2108.48</v>
      </c>
      <c r="H44" s="42">
        <v>1714.705</v>
      </c>
      <c r="I44" s="42">
        <v>1130.588</v>
      </c>
      <c r="J44" s="42">
        <v>500.332</v>
      </c>
      <c r="K44" s="82">
        <v>97.85</v>
      </c>
      <c r="L44" s="4"/>
      <c r="M44" s="4"/>
      <c r="N44" s="4"/>
      <c r="O44" s="4"/>
      <c r="P44" s="4"/>
      <c r="Q44" s="4"/>
      <c r="R44" s="4"/>
      <c r="S44" s="4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1" customFormat="1" ht="15.75">
      <c r="A45" s="43">
        <f t="shared" si="1"/>
        <v>1855</v>
      </c>
      <c r="B45" s="44">
        <f t="shared" si="0"/>
        <v>17793.736</v>
      </c>
      <c r="C45" s="42">
        <v>3494.178</v>
      </c>
      <c r="D45" s="42">
        <v>3210.481</v>
      </c>
      <c r="E45" s="42">
        <v>2976.496</v>
      </c>
      <c r="F45" s="42">
        <v>2519.56</v>
      </c>
      <c r="G45" s="42">
        <v>2114.198</v>
      </c>
      <c r="H45" s="42">
        <v>1728.424</v>
      </c>
      <c r="I45" s="42">
        <v>1144.04</v>
      </c>
      <c r="J45" s="42">
        <v>507.71</v>
      </c>
      <c r="K45" s="82">
        <v>98.649</v>
      </c>
      <c r="L45" s="4"/>
      <c r="M45" s="4"/>
      <c r="N45" s="4"/>
      <c r="O45" s="4"/>
      <c r="P45" s="4"/>
      <c r="Q45" s="4"/>
      <c r="R45" s="4"/>
      <c r="S45" s="4"/>
      <c r="T45" s="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1" customFormat="1" ht="15.75">
      <c r="A46" s="43">
        <f t="shared" si="1"/>
        <v>1856</v>
      </c>
      <c r="B46" s="44">
        <f t="shared" si="0"/>
        <v>17848.043</v>
      </c>
      <c r="C46" s="42">
        <v>3475.412</v>
      </c>
      <c r="D46" s="42">
        <v>3209.178</v>
      </c>
      <c r="E46" s="42">
        <v>2981.322</v>
      </c>
      <c r="F46" s="42">
        <v>2550.207</v>
      </c>
      <c r="G46" s="42">
        <v>2119.308</v>
      </c>
      <c r="H46" s="42">
        <v>1740.451</v>
      </c>
      <c r="I46" s="42">
        <v>1157.481</v>
      </c>
      <c r="J46" s="42">
        <v>515.132</v>
      </c>
      <c r="K46" s="82">
        <v>99.552</v>
      </c>
      <c r="L46" s="4"/>
      <c r="M46" s="4"/>
      <c r="N46" s="4"/>
      <c r="O46" s="4"/>
      <c r="P46" s="4"/>
      <c r="Q46" s="4"/>
      <c r="R46" s="4"/>
      <c r="S46" s="4"/>
      <c r="T46" s="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1" customFormat="1" ht="15.75">
      <c r="A47" s="43">
        <f t="shared" si="1"/>
        <v>1857</v>
      </c>
      <c r="B47" s="44">
        <f t="shared" si="0"/>
        <v>17924.006000000005</v>
      </c>
      <c r="C47" s="42">
        <v>3479.789</v>
      </c>
      <c r="D47" s="42">
        <v>3219.985</v>
      </c>
      <c r="E47" s="42">
        <v>2969.638</v>
      </c>
      <c r="F47" s="42">
        <v>2585.03</v>
      </c>
      <c r="G47" s="42">
        <v>2124.741</v>
      </c>
      <c r="H47" s="42">
        <v>1750.306</v>
      </c>
      <c r="I47" s="42">
        <v>1171.449</v>
      </c>
      <c r="J47" s="42">
        <v>522.56</v>
      </c>
      <c r="K47" s="82">
        <v>100.508</v>
      </c>
      <c r="L47" s="4"/>
      <c r="M47" s="4"/>
      <c r="N47" s="4"/>
      <c r="O47" s="4"/>
      <c r="P47" s="4"/>
      <c r="Q47" s="4"/>
      <c r="R47" s="4"/>
      <c r="S47" s="4"/>
      <c r="T47" s="4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1" customFormat="1" ht="15.75">
      <c r="A48" s="43">
        <f t="shared" si="1"/>
        <v>1858</v>
      </c>
      <c r="B48" s="44">
        <f t="shared" si="0"/>
        <v>17993.122000000003</v>
      </c>
      <c r="C48" s="42">
        <v>3502.767</v>
      </c>
      <c r="D48" s="42">
        <v>3200.791</v>
      </c>
      <c r="E48" s="42">
        <v>2967.472</v>
      </c>
      <c r="F48" s="42">
        <v>2616.774</v>
      </c>
      <c r="G48" s="42">
        <v>2129.811</v>
      </c>
      <c r="H48" s="42">
        <v>1758.224</v>
      </c>
      <c r="I48" s="42">
        <v>1185.808</v>
      </c>
      <c r="J48" s="42">
        <v>529.967</v>
      </c>
      <c r="K48" s="82">
        <v>101.508</v>
      </c>
      <c r="L48" s="4"/>
      <c r="M48" s="4"/>
      <c r="N48" s="4"/>
      <c r="O48" s="4"/>
      <c r="P48" s="4"/>
      <c r="Q48" s="4"/>
      <c r="R48" s="4"/>
      <c r="S48" s="4"/>
      <c r="T48" s="4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1" customFormat="1" ht="15.75">
      <c r="A49" s="43">
        <f t="shared" si="1"/>
        <v>1859</v>
      </c>
      <c r="B49" s="44">
        <f t="shared" si="0"/>
        <v>18073.443</v>
      </c>
      <c r="C49" s="42">
        <v>3523.514</v>
      </c>
      <c r="D49" s="42">
        <v>3197.955</v>
      </c>
      <c r="E49" s="42">
        <v>2966.185</v>
      </c>
      <c r="F49" s="42">
        <v>2648.497</v>
      </c>
      <c r="G49" s="42">
        <v>2132.601</v>
      </c>
      <c r="H49" s="42">
        <v>1764.368</v>
      </c>
      <c r="I49" s="42">
        <v>1200.45</v>
      </c>
      <c r="J49" s="42">
        <v>537.324</v>
      </c>
      <c r="K49" s="82">
        <v>102.549</v>
      </c>
      <c r="L49" s="4"/>
      <c r="M49" s="4"/>
      <c r="N49" s="4"/>
      <c r="O49" s="4"/>
      <c r="P49" s="4"/>
      <c r="Q49" s="4"/>
      <c r="R49" s="4"/>
      <c r="S49" s="4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1" customFormat="1" ht="15.75">
      <c r="A50" s="43">
        <f t="shared" si="1"/>
        <v>1860</v>
      </c>
      <c r="B50" s="44">
        <f t="shared" si="0"/>
        <v>18174.186999999998</v>
      </c>
      <c r="C50" s="42">
        <v>3549.857</v>
      </c>
      <c r="D50" s="42">
        <v>3214.096</v>
      </c>
      <c r="E50" s="42">
        <v>2965.374</v>
      </c>
      <c r="F50" s="42">
        <v>2683.687</v>
      </c>
      <c r="G50" s="42">
        <v>2128.831</v>
      </c>
      <c r="H50" s="42">
        <v>1768.39</v>
      </c>
      <c r="I50" s="42">
        <v>1215.688</v>
      </c>
      <c r="J50" s="42">
        <v>544.636</v>
      </c>
      <c r="K50" s="82">
        <v>103.628</v>
      </c>
      <c r="L50" s="4"/>
      <c r="M50" s="4"/>
      <c r="N50" s="4"/>
      <c r="O50" s="4"/>
      <c r="P50" s="4"/>
      <c r="Q50" s="4"/>
      <c r="R50" s="4"/>
      <c r="S50" s="4"/>
      <c r="T50" s="4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1" customFormat="1" ht="15.75">
      <c r="A51" s="43">
        <f t="shared" si="1"/>
        <v>1861</v>
      </c>
      <c r="B51" s="44">
        <f t="shared" si="0"/>
        <v>18244.095</v>
      </c>
      <c r="C51" s="42">
        <v>3557.855</v>
      </c>
      <c r="D51" s="42">
        <v>3211.241</v>
      </c>
      <c r="E51" s="42">
        <v>2972.827</v>
      </c>
      <c r="F51" s="42">
        <v>2689.895</v>
      </c>
      <c r="G51" s="42">
        <v>2153.879</v>
      </c>
      <c r="H51" s="42">
        <v>1771.613</v>
      </c>
      <c r="I51" s="42">
        <v>1230.158</v>
      </c>
      <c r="J51" s="42">
        <v>551.728</v>
      </c>
      <c r="K51" s="82">
        <v>104.899</v>
      </c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1" customFormat="1" ht="15.75">
      <c r="A52" s="43">
        <f t="shared" si="1"/>
        <v>1862</v>
      </c>
      <c r="B52" s="44">
        <f t="shared" si="0"/>
        <v>18335.85</v>
      </c>
      <c r="C52" s="42">
        <v>3583.881</v>
      </c>
      <c r="D52" s="42">
        <v>3211.333</v>
      </c>
      <c r="E52" s="42">
        <v>2975.532</v>
      </c>
      <c r="F52" s="42">
        <v>2701.264</v>
      </c>
      <c r="G52" s="42">
        <v>2179.938</v>
      </c>
      <c r="H52" s="42">
        <v>1775.745</v>
      </c>
      <c r="I52" s="42">
        <v>1243.104</v>
      </c>
      <c r="J52" s="42">
        <v>558.742</v>
      </c>
      <c r="K52" s="82">
        <v>106.311</v>
      </c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1" customFormat="1" ht="15.75">
      <c r="A53" s="43">
        <f t="shared" si="1"/>
        <v>1863</v>
      </c>
      <c r="B53" s="44">
        <f t="shared" si="0"/>
        <v>18422.323</v>
      </c>
      <c r="C53" s="42">
        <v>3606.541</v>
      </c>
      <c r="D53" s="42">
        <v>3213.61</v>
      </c>
      <c r="E53" s="42">
        <v>2990.616</v>
      </c>
      <c r="F53" s="42">
        <v>2696.681</v>
      </c>
      <c r="G53" s="42">
        <v>2206.204</v>
      </c>
      <c r="H53" s="42">
        <v>1780.471</v>
      </c>
      <c r="I53" s="42">
        <v>1254.698</v>
      </c>
      <c r="J53" s="42">
        <v>565.666</v>
      </c>
      <c r="K53" s="82">
        <v>107.836</v>
      </c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1" customFormat="1" ht="15.75">
      <c r="A54" s="43">
        <f t="shared" si="1"/>
        <v>1864</v>
      </c>
      <c r="B54" s="44">
        <f t="shared" si="0"/>
        <v>18514.673000000003</v>
      </c>
      <c r="C54" s="42">
        <v>3643.828</v>
      </c>
      <c r="D54" s="42">
        <v>3214.953</v>
      </c>
      <c r="E54" s="42">
        <v>2985.32</v>
      </c>
      <c r="F54" s="42">
        <v>2708.199</v>
      </c>
      <c r="G54" s="42">
        <v>2229.909</v>
      </c>
      <c r="H54" s="42">
        <v>1785.383</v>
      </c>
      <c r="I54" s="42">
        <v>1265.133</v>
      </c>
      <c r="J54" s="42">
        <v>572.501</v>
      </c>
      <c r="K54" s="82">
        <v>109.447</v>
      </c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s="1" customFormat="1" ht="15.75">
      <c r="A55" s="43">
        <f t="shared" si="1"/>
        <v>1865</v>
      </c>
      <c r="B55" s="44">
        <f t="shared" si="0"/>
        <v>18604.011</v>
      </c>
      <c r="C55" s="42">
        <v>3684.777</v>
      </c>
      <c r="D55" s="42">
        <v>3203.524</v>
      </c>
      <c r="E55" s="42">
        <v>2985.535</v>
      </c>
      <c r="F55" s="42">
        <v>2716.198</v>
      </c>
      <c r="G55" s="42">
        <v>2259.049</v>
      </c>
      <c r="H55" s="42">
        <v>1789.964</v>
      </c>
      <c r="I55" s="42">
        <v>1274.575</v>
      </c>
      <c r="J55" s="42">
        <v>579.261</v>
      </c>
      <c r="K55" s="82">
        <v>111.128</v>
      </c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" customFormat="1" ht="15.75">
      <c r="A56" s="43">
        <f t="shared" si="1"/>
        <v>1866</v>
      </c>
      <c r="B56" s="44">
        <f t="shared" si="0"/>
        <v>18691.717999999997</v>
      </c>
      <c r="C56" s="42">
        <v>3731.442</v>
      </c>
      <c r="D56" s="42">
        <v>3191.216</v>
      </c>
      <c r="E56" s="42">
        <v>2985.513</v>
      </c>
      <c r="F56" s="42">
        <v>2721.474</v>
      </c>
      <c r="G56" s="42">
        <v>2286.564</v>
      </c>
      <c r="H56" s="42">
        <v>1794</v>
      </c>
      <c r="I56" s="42">
        <v>1282.715</v>
      </c>
      <c r="J56" s="42">
        <v>586.016</v>
      </c>
      <c r="K56" s="82">
        <v>112.778</v>
      </c>
      <c r="L56" s="4"/>
      <c r="M56" s="4"/>
      <c r="N56" s="4"/>
      <c r="O56" s="4"/>
      <c r="P56" s="4"/>
      <c r="Q56" s="4"/>
      <c r="R56" s="4"/>
      <c r="S56" s="4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s="1" customFormat="1" ht="15.75">
      <c r="A57" s="43">
        <f t="shared" si="1"/>
        <v>1867</v>
      </c>
      <c r="B57" s="44">
        <f t="shared" si="0"/>
        <v>18779.634999999995</v>
      </c>
      <c r="C57" s="42">
        <v>3761.643</v>
      </c>
      <c r="D57" s="42">
        <v>3196.911</v>
      </c>
      <c r="E57" s="42">
        <v>2996.584</v>
      </c>
      <c r="F57" s="42">
        <v>2711.672</v>
      </c>
      <c r="G57" s="42">
        <v>2317.775</v>
      </c>
      <c r="H57" s="42">
        <v>1798.303</v>
      </c>
      <c r="I57" s="42">
        <v>1289.278</v>
      </c>
      <c r="J57" s="42">
        <v>593.085</v>
      </c>
      <c r="K57" s="82">
        <v>114.384</v>
      </c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1" customFormat="1" ht="15.75">
      <c r="A58" s="43">
        <f t="shared" si="1"/>
        <v>1868</v>
      </c>
      <c r="B58" s="44">
        <f t="shared" si="0"/>
        <v>18865.165</v>
      </c>
      <c r="C58" s="42">
        <v>3794.071</v>
      </c>
      <c r="D58" s="42">
        <v>3221.965</v>
      </c>
      <c r="E58" s="42">
        <v>2979.425</v>
      </c>
      <c r="F58" s="42">
        <v>2710.573</v>
      </c>
      <c r="G58" s="42">
        <v>2346.076</v>
      </c>
      <c r="H58" s="42">
        <v>1802.272</v>
      </c>
      <c r="I58" s="42">
        <v>1294.465</v>
      </c>
      <c r="J58" s="42">
        <v>600.371</v>
      </c>
      <c r="K58" s="82">
        <v>115.947</v>
      </c>
      <c r="L58" s="4"/>
      <c r="M58" s="4"/>
      <c r="N58" s="4"/>
      <c r="O58" s="4"/>
      <c r="P58" s="4"/>
      <c r="Q58" s="4"/>
      <c r="R58" s="4"/>
      <c r="S58" s="4"/>
      <c r="T58" s="4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1" customFormat="1" ht="15.75">
      <c r="A59" s="43">
        <f t="shared" si="1"/>
        <v>1869</v>
      </c>
      <c r="B59" s="44">
        <f t="shared" si="0"/>
        <v>18940.815</v>
      </c>
      <c r="C59" s="42">
        <v>3807.368</v>
      </c>
      <c r="D59" s="42">
        <v>3243.344</v>
      </c>
      <c r="E59" s="42">
        <v>2977.765</v>
      </c>
      <c r="F59" s="42">
        <v>2710.236</v>
      </c>
      <c r="G59" s="42">
        <v>2374.174</v>
      </c>
      <c r="H59" s="42">
        <v>1804.234</v>
      </c>
      <c r="I59" s="42">
        <v>1298.427</v>
      </c>
      <c r="J59" s="42">
        <v>607.797</v>
      </c>
      <c r="K59" s="82">
        <v>117.47</v>
      </c>
      <c r="L59" s="4"/>
      <c r="M59" s="4"/>
      <c r="N59" s="4"/>
      <c r="O59" s="4"/>
      <c r="P59" s="4"/>
      <c r="Q59" s="4"/>
      <c r="R59" s="4"/>
      <c r="S59" s="4"/>
      <c r="T59" s="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1" customFormat="1" ht="15.75">
      <c r="A60" s="43">
        <f t="shared" si="1"/>
        <v>1870</v>
      </c>
      <c r="B60" s="44">
        <f t="shared" si="0"/>
        <v>19024.44</v>
      </c>
      <c r="C60" s="42">
        <v>3810.977</v>
      </c>
      <c r="D60" s="42">
        <v>3268.053</v>
      </c>
      <c r="E60" s="42">
        <v>2994.073</v>
      </c>
      <c r="F60" s="42">
        <v>2710.306</v>
      </c>
      <c r="G60" s="42">
        <v>2405.071</v>
      </c>
      <c r="H60" s="42">
        <v>1800.46</v>
      </c>
      <c r="I60" s="42">
        <v>1300.976</v>
      </c>
      <c r="J60" s="42">
        <v>615.553</v>
      </c>
      <c r="K60" s="82">
        <v>118.971</v>
      </c>
      <c r="L60" s="4"/>
      <c r="M60" s="4"/>
      <c r="N60" s="4"/>
      <c r="O60" s="4"/>
      <c r="P60" s="4"/>
      <c r="Q60" s="4"/>
      <c r="R60" s="4"/>
      <c r="S60" s="4"/>
      <c r="T60" s="4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s="1" customFormat="1" ht="15.75">
      <c r="A61" s="43">
        <f t="shared" si="1"/>
        <v>1871</v>
      </c>
      <c r="B61" s="44">
        <f t="shared" si="0"/>
        <v>17960.261999999995</v>
      </c>
      <c r="C61" s="42">
        <v>3607.966</v>
      </c>
      <c r="D61" s="42">
        <v>3086.459</v>
      </c>
      <c r="E61" s="42">
        <v>2814.562</v>
      </c>
      <c r="F61" s="42">
        <v>2556.099</v>
      </c>
      <c r="G61" s="42">
        <v>2266.402</v>
      </c>
      <c r="H61" s="42">
        <v>1712.131</v>
      </c>
      <c r="I61" s="42">
        <v>1222.796</v>
      </c>
      <c r="J61" s="42">
        <v>582.284</v>
      </c>
      <c r="K61" s="82">
        <v>111.563</v>
      </c>
      <c r="L61" s="4"/>
      <c r="M61" s="4"/>
      <c r="N61" s="4"/>
      <c r="O61" s="4"/>
      <c r="P61" s="4"/>
      <c r="Q61" s="4"/>
      <c r="R61" s="4"/>
      <c r="S61" s="4"/>
      <c r="T61" s="4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s="1" customFormat="1" ht="15.75">
      <c r="A62" s="43">
        <f t="shared" si="1"/>
        <v>1872</v>
      </c>
      <c r="B62" s="44">
        <f t="shared" si="0"/>
        <v>17960.904000000002</v>
      </c>
      <c r="C62" s="42">
        <v>3538.337</v>
      </c>
      <c r="D62" s="42">
        <v>3107.958</v>
      </c>
      <c r="E62" s="42">
        <v>2815.417</v>
      </c>
      <c r="F62" s="42">
        <v>2559.32</v>
      </c>
      <c r="G62" s="42">
        <v>2275.992</v>
      </c>
      <c r="H62" s="42">
        <v>1733.192</v>
      </c>
      <c r="I62" s="42">
        <v>1230.408</v>
      </c>
      <c r="J62" s="42">
        <v>586.434</v>
      </c>
      <c r="K62" s="82">
        <v>113.846</v>
      </c>
      <c r="L62" s="4"/>
      <c r="M62" s="4"/>
      <c r="N62" s="4"/>
      <c r="O62" s="4"/>
      <c r="P62" s="4"/>
      <c r="Q62" s="4"/>
      <c r="R62" s="4"/>
      <c r="S62" s="4"/>
      <c r="T62" s="4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1" customFormat="1" ht="15.75">
      <c r="A63" s="43">
        <f t="shared" si="1"/>
        <v>1873</v>
      </c>
      <c r="B63" s="44">
        <f t="shared" si="0"/>
        <v>18027.198</v>
      </c>
      <c r="C63" s="42">
        <v>3537.771</v>
      </c>
      <c r="D63" s="42">
        <v>3128.056</v>
      </c>
      <c r="E63" s="42">
        <v>2817.733</v>
      </c>
      <c r="F63" s="42">
        <v>2573.072</v>
      </c>
      <c r="G63" s="42">
        <v>2271.977</v>
      </c>
      <c r="H63" s="42">
        <v>1754.346</v>
      </c>
      <c r="I63" s="42">
        <v>1237.666</v>
      </c>
      <c r="J63" s="42">
        <v>590.805</v>
      </c>
      <c r="K63" s="82">
        <v>115.772</v>
      </c>
      <c r="L63" s="4"/>
      <c r="M63" s="4"/>
      <c r="N63" s="4"/>
      <c r="O63" s="4"/>
      <c r="P63" s="4"/>
      <c r="Q63" s="4"/>
      <c r="R63" s="4"/>
      <c r="S63" s="4"/>
      <c r="T63" s="4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1" customFormat="1" ht="15.75">
      <c r="A64" s="43">
        <f t="shared" si="1"/>
        <v>1874</v>
      </c>
      <c r="B64" s="44">
        <f t="shared" si="0"/>
        <v>18081.985999999997</v>
      </c>
      <c r="C64" s="42">
        <v>3521.229</v>
      </c>
      <c r="D64" s="42">
        <v>3160.607</v>
      </c>
      <c r="E64" s="42">
        <v>2818.722</v>
      </c>
      <c r="F64" s="42">
        <v>2569.351</v>
      </c>
      <c r="G64" s="42">
        <v>2281.64</v>
      </c>
      <c r="H64" s="42">
        <v>1773.287</v>
      </c>
      <c r="I64" s="42">
        <v>1244.344</v>
      </c>
      <c r="J64" s="42">
        <v>595.403</v>
      </c>
      <c r="K64" s="82">
        <v>117.403</v>
      </c>
      <c r="L64" s="4"/>
      <c r="M64" s="4"/>
      <c r="N64" s="4"/>
      <c r="O64" s="4"/>
      <c r="P64" s="4"/>
      <c r="Q64" s="4"/>
      <c r="R64" s="4"/>
      <c r="S64" s="4"/>
      <c r="T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1" customFormat="1" ht="15.75">
      <c r="A65" s="43">
        <f t="shared" si="1"/>
        <v>1875</v>
      </c>
      <c r="B65" s="44">
        <f t="shared" si="0"/>
        <v>18140.663999999997</v>
      </c>
      <c r="C65" s="42">
        <v>3510.765</v>
      </c>
      <c r="D65" s="42">
        <v>3197.036</v>
      </c>
      <c r="E65" s="42">
        <v>2808.255</v>
      </c>
      <c r="F65" s="42">
        <v>2570.419</v>
      </c>
      <c r="G65" s="42">
        <v>2288.462</v>
      </c>
      <c r="H65" s="42">
        <v>1796.562</v>
      </c>
      <c r="I65" s="42">
        <v>1250.155</v>
      </c>
      <c r="J65" s="42">
        <v>600.212</v>
      </c>
      <c r="K65" s="82">
        <v>118.798</v>
      </c>
      <c r="L65" s="4"/>
      <c r="M65" s="4"/>
      <c r="N65" s="4"/>
      <c r="O65" s="4"/>
      <c r="P65" s="4"/>
      <c r="Q65" s="4"/>
      <c r="R65" s="4"/>
      <c r="S65" s="4"/>
      <c r="T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1" customFormat="1" ht="15.75">
      <c r="A66" s="43">
        <f t="shared" si="1"/>
        <v>1876</v>
      </c>
      <c r="B66" s="44">
        <f t="shared" si="0"/>
        <v>18197.113</v>
      </c>
      <c r="C66" s="42">
        <v>3499.665</v>
      </c>
      <c r="D66" s="42">
        <v>3238.483</v>
      </c>
      <c r="E66" s="42">
        <v>2796.64</v>
      </c>
      <c r="F66" s="42">
        <v>2571.25</v>
      </c>
      <c r="G66" s="42">
        <v>2292.88</v>
      </c>
      <c r="H66" s="42">
        <v>1818.305</v>
      </c>
      <c r="I66" s="42">
        <v>1254.924</v>
      </c>
      <c r="J66" s="42">
        <v>604.965</v>
      </c>
      <c r="K66" s="82">
        <v>120.001</v>
      </c>
      <c r="L66" s="4"/>
      <c r="M66" s="4"/>
      <c r="N66" s="4"/>
      <c r="O66" s="4"/>
      <c r="P66" s="4"/>
      <c r="Q66" s="4"/>
      <c r="R66" s="4"/>
      <c r="S66" s="4"/>
      <c r="T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1" customFormat="1" ht="15.75">
      <c r="A67" s="43">
        <f t="shared" si="1"/>
        <v>1877</v>
      </c>
      <c r="B67" s="44">
        <f t="shared" si="0"/>
        <v>18259.207</v>
      </c>
      <c r="C67" s="42">
        <v>3494.679</v>
      </c>
      <c r="D67" s="42">
        <v>3264.712</v>
      </c>
      <c r="E67" s="42">
        <v>2800.779</v>
      </c>
      <c r="F67" s="42">
        <v>2581.557</v>
      </c>
      <c r="G67" s="42">
        <v>2284.554</v>
      </c>
      <c r="H67" s="42">
        <v>1842.943</v>
      </c>
      <c r="I67" s="42">
        <v>1259.341</v>
      </c>
      <c r="J67" s="42">
        <v>609.49</v>
      </c>
      <c r="K67" s="82">
        <v>121.152</v>
      </c>
      <c r="L67" s="4"/>
      <c r="M67" s="4"/>
      <c r="N67" s="4"/>
      <c r="O67" s="4"/>
      <c r="P67" s="4"/>
      <c r="Q67" s="4"/>
      <c r="R67" s="4"/>
      <c r="S67" s="4"/>
      <c r="T67" s="4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1" customFormat="1" ht="15.75">
      <c r="A68" s="43">
        <f t="shared" si="1"/>
        <v>1878</v>
      </c>
      <c r="B68" s="44">
        <f t="shared" si="0"/>
        <v>18310.589</v>
      </c>
      <c r="C68" s="42">
        <v>3481.671</v>
      </c>
      <c r="D68" s="42">
        <v>3292.393</v>
      </c>
      <c r="E68" s="42">
        <v>2821.369</v>
      </c>
      <c r="F68" s="42">
        <v>2567.474</v>
      </c>
      <c r="G68" s="42">
        <v>2283.598</v>
      </c>
      <c r="H68" s="42">
        <v>1864.98</v>
      </c>
      <c r="I68" s="42">
        <v>1263.019</v>
      </c>
      <c r="J68" s="42">
        <v>613.823</v>
      </c>
      <c r="K68" s="82">
        <v>122.262</v>
      </c>
      <c r="L68" s="4"/>
      <c r="M68" s="4"/>
      <c r="N68" s="4"/>
      <c r="O68" s="4"/>
      <c r="P68" s="4"/>
      <c r="Q68" s="4"/>
      <c r="R68" s="4"/>
      <c r="S68" s="4"/>
      <c r="T68" s="4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1" customFormat="1" ht="15.75">
      <c r="A69" s="43">
        <f t="shared" si="1"/>
        <v>1879</v>
      </c>
      <c r="B69" s="44">
        <f t="shared" si="0"/>
        <v>18359.944</v>
      </c>
      <c r="C69" s="42">
        <v>3475.934</v>
      </c>
      <c r="D69" s="42">
        <v>3302.631</v>
      </c>
      <c r="E69" s="42">
        <v>2838.754</v>
      </c>
      <c r="F69" s="42">
        <v>2566.79</v>
      </c>
      <c r="G69" s="42">
        <v>2283.256</v>
      </c>
      <c r="H69" s="42">
        <v>1886.518</v>
      </c>
      <c r="I69" s="42">
        <v>1264.752</v>
      </c>
      <c r="J69" s="42">
        <v>617.971</v>
      </c>
      <c r="K69" s="82">
        <v>123.338</v>
      </c>
      <c r="L69" s="4"/>
      <c r="M69" s="4"/>
      <c r="N69" s="4"/>
      <c r="O69" s="4"/>
      <c r="P69" s="4"/>
      <c r="Q69" s="4"/>
      <c r="R69" s="4"/>
      <c r="S69" s="4"/>
      <c r="T69" s="4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s="1" customFormat="1" ht="15.75">
      <c r="A70" s="43">
        <f t="shared" si="1"/>
        <v>1880</v>
      </c>
      <c r="B70" s="44">
        <f t="shared" si="0"/>
        <v>18408.715000000004</v>
      </c>
      <c r="C70" s="42">
        <v>3467.308</v>
      </c>
      <c r="D70" s="42">
        <v>3299.639</v>
      </c>
      <c r="E70" s="42">
        <v>2859.127</v>
      </c>
      <c r="F70" s="42">
        <v>2581.625</v>
      </c>
      <c r="G70" s="42">
        <v>2283.182</v>
      </c>
      <c r="H70" s="42">
        <v>1909.741</v>
      </c>
      <c r="I70" s="42">
        <v>1261.807</v>
      </c>
      <c r="J70" s="42">
        <v>621.831</v>
      </c>
      <c r="K70" s="82">
        <v>124.455</v>
      </c>
      <c r="L70" s="4"/>
      <c r="M70" s="4"/>
      <c r="N70" s="4"/>
      <c r="O70" s="4"/>
      <c r="P70" s="4"/>
      <c r="Q70" s="4"/>
      <c r="R70" s="4"/>
      <c r="S70" s="4"/>
      <c r="T70" s="4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1" customFormat="1" ht="15.75">
      <c r="A71" s="43">
        <f t="shared" si="1"/>
        <v>1881</v>
      </c>
      <c r="B71" s="44">
        <f t="shared" si="0"/>
        <v>18449.984</v>
      </c>
      <c r="C71" s="42">
        <v>3454.341</v>
      </c>
      <c r="D71" s="42">
        <v>3314.437</v>
      </c>
      <c r="E71" s="42">
        <v>2868.505</v>
      </c>
      <c r="F71" s="42">
        <v>2581.142</v>
      </c>
      <c r="G71" s="42">
        <v>2289.588</v>
      </c>
      <c r="H71" s="42">
        <v>1913.554</v>
      </c>
      <c r="I71" s="42">
        <v>1277.443</v>
      </c>
      <c r="J71" s="42">
        <v>625.591</v>
      </c>
      <c r="K71" s="82">
        <v>125.383</v>
      </c>
      <c r="L71" s="4"/>
      <c r="M71" s="4"/>
      <c r="N71" s="4"/>
      <c r="O71" s="4"/>
      <c r="P71" s="4"/>
      <c r="Q71" s="4"/>
      <c r="R71" s="4"/>
      <c r="S71" s="4"/>
      <c r="T71" s="4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1" customFormat="1" ht="15.75">
      <c r="A72" s="43">
        <f t="shared" si="1"/>
        <v>1882</v>
      </c>
      <c r="B72" s="44">
        <f t="shared" si="0"/>
        <v>18501.145999999997</v>
      </c>
      <c r="C72" s="42">
        <v>3504.164</v>
      </c>
      <c r="D72" s="42">
        <v>3261.263</v>
      </c>
      <c r="E72" s="42">
        <v>2889.806</v>
      </c>
      <c r="F72" s="42">
        <v>2582.765</v>
      </c>
      <c r="G72" s="42">
        <v>2292.549</v>
      </c>
      <c r="H72" s="42">
        <v>1921.354</v>
      </c>
      <c r="I72" s="42">
        <v>1293.62</v>
      </c>
      <c r="J72" s="42">
        <v>629.282</v>
      </c>
      <c r="K72" s="82">
        <v>126.343</v>
      </c>
      <c r="L72" s="4"/>
      <c r="M72" s="4"/>
      <c r="N72" s="4"/>
      <c r="O72" s="4"/>
      <c r="P72" s="4"/>
      <c r="Q72" s="4"/>
      <c r="R72" s="4"/>
      <c r="S72" s="4"/>
      <c r="T72" s="4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1" customFormat="1" ht="15.75">
      <c r="A73" s="43">
        <f t="shared" si="1"/>
        <v>1883</v>
      </c>
      <c r="B73" s="44">
        <f t="shared" si="0"/>
        <v>18550.089999999997</v>
      </c>
      <c r="C73" s="42">
        <v>3503.104</v>
      </c>
      <c r="D73" s="42">
        <v>3259.703</v>
      </c>
      <c r="E73" s="42">
        <v>2909.702</v>
      </c>
      <c r="F73" s="42">
        <v>2585.723</v>
      </c>
      <c r="G73" s="42">
        <v>2304.654</v>
      </c>
      <c r="H73" s="42">
        <v>1917.31</v>
      </c>
      <c r="I73" s="42">
        <v>1309.764</v>
      </c>
      <c r="J73" s="42">
        <v>632.813</v>
      </c>
      <c r="K73" s="82">
        <v>127.317</v>
      </c>
      <c r="L73" s="4"/>
      <c r="M73" s="4"/>
      <c r="N73" s="4"/>
      <c r="O73" s="4"/>
      <c r="P73" s="4"/>
      <c r="Q73" s="4"/>
      <c r="R73" s="4"/>
      <c r="S73" s="4"/>
      <c r="T73" s="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1" customFormat="1" ht="15.75">
      <c r="A74" s="43">
        <f t="shared" si="1"/>
        <v>1884</v>
      </c>
      <c r="B74" s="44">
        <f aca="true" t="shared" si="2" ref="B74:B89">SUM(C74:K74)</f>
        <v>18600.664</v>
      </c>
      <c r="C74" s="42">
        <v>3510.471</v>
      </c>
      <c r="D74" s="42">
        <v>3246.886</v>
      </c>
      <c r="E74" s="42">
        <v>2941.137</v>
      </c>
      <c r="F74" s="42">
        <v>2587.383</v>
      </c>
      <c r="G74" s="42">
        <v>2301.273</v>
      </c>
      <c r="H74" s="42">
        <v>1925.123</v>
      </c>
      <c r="I74" s="42">
        <v>1324.004</v>
      </c>
      <c r="J74" s="42">
        <v>636.064</v>
      </c>
      <c r="K74" s="82">
        <v>128.323</v>
      </c>
      <c r="L74" s="4"/>
      <c r="M74" s="4"/>
      <c r="N74" s="4"/>
      <c r="O74" s="4"/>
      <c r="P74" s="4"/>
      <c r="Q74" s="4"/>
      <c r="R74" s="4"/>
      <c r="S74" s="4"/>
      <c r="T74" s="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s="1" customFormat="1" ht="15.75">
      <c r="A75" s="43">
        <f aca="true" t="shared" si="3" ref="A75:A88">A76-1</f>
        <v>1885</v>
      </c>
      <c r="B75" s="44">
        <f t="shared" si="2"/>
        <v>18650.208</v>
      </c>
      <c r="C75" s="42">
        <v>3513.384</v>
      </c>
      <c r="D75" s="42">
        <v>3239.334</v>
      </c>
      <c r="E75" s="42">
        <v>2976.059</v>
      </c>
      <c r="F75" s="42">
        <v>2578.56</v>
      </c>
      <c r="G75" s="42">
        <v>2302.349</v>
      </c>
      <c r="H75" s="42">
        <v>1930.762</v>
      </c>
      <c r="I75" s="42">
        <v>1341.523</v>
      </c>
      <c r="J75" s="42">
        <v>638.866</v>
      </c>
      <c r="K75" s="82">
        <v>129.371</v>
      </c>
      <c r="L75" s="4"/>
      <c r="M75" s="4"/>
      <c r="N75" s="4"/>
      <c r="O75" s="4"/>
      <c r="P75" s="4"/>
      <c r="Q75" s="4"/>
      <c r="R75" s="4"/>
      <c r="S75" s="4"/>
      <c r="T75" s="4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1" customFormat="1" ht="15.75">
      <c r="A76" s="43">
        <f t="shared" si="3"/>
        <v>1886</v>
      </c>
      <c r="B76" s="44">
        <f t="shared" si="2"/>
        <v>18695.546000000002</v>
      </c>
      <c r="C76" s="42">
        <v>3513.385</v>
      </c>
      <c r="D76" s="42">
        <v>3231.764</v>
      </c>
      <c r="E76" s="42">
        <v>3015.538</v>
      </c>
      <c r="F76" s="42">
        <v>2568.635</v>
      </c>
      <c r="G76" s="42">
        <v>2303.098</v>
      </c>
      <c r="H76" s="42">
        <v>1934.172</v>
      </c>
      <c r="I76" s="42">
        <v>1357.536</v>
      </c>
      <c r="J76" s="42">
        <v>641.042</v>
      </c>
      <c r="K76" s="82">
        <v>130.376</v>
      </c>
      <c r="L76" s="4"/>
      <c r="M76" s="4"/>
      <c r="N76" s="4"/>
      <c r="O76" s="4"/>
      <c r="P76" s="4"/>
      <c r="Q76" s="4"/>
      <c r="R76" s="4"/>
      <c r="S76" s="4"/>
      <c r="T76" s="4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s="1" customFormat="1" ht="15.75">
      <c r="A77" s="43">
        <f t="shared" si="3"/>
        <v>1887</v>
      </c>
      <c r="B77" s="44">
        <f t="shared" si="2"/>
        <v>18733.592</v>
      </c>
      <c r="C77" s="42">
        <v>3501.225</v>
      </c>
      <c r="D77" s="42">
        <v>3229.269</v>
      </c>
      <c r="E77" s="42">
        <v>3040.978</v>
      </c>
      <c r="F77" s="42">
        <v>2573.254</v>
      </c>
      <c r="G77" s="42">
        <v>2312.128</v>
      </c>
      <c r="H77" s="42">
        <v>1926.733</v>
      </c>
      <c r="I77" s="42">
        <v>1375.63</v>
      </c>
      <c r="J77" s="42">
        <v>643.048</v>
      </c>
      <c r="K77" s="82">
        <v>131.327</v>
      </c>
      <c r="L77" s="4"/>
      <c r="M77" s="4"/>
      <c r="N77" s="4"/>
      <c r="O77" s="4"/>
      <c r="P77" s="4"/>
      <c r="Q77" s="4"/>
      <c r="R77" s="4"/>
      <c r="S77" s="4"/>
      <c r="T77" s="4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1" customFormat="1" ht="15.75">
      <c r="A78" s="43">
        <f t="shared" si="3"/>
        <v>1888</v>
      </c>
      <c r="B78" s="44">
        <f t="shared" si="2"/>
        <v>18767.295000000002</v>
      </c>
      <c r="C78" s="42">
        <v>3492.879</v>
      </c>
      <c r="D78" s="42">
        <v>3220.947</v>
      </c>
      <c r="E78" s="42">
        <v>3067.695</v>
      </c>
      <c r="F78" s="42">
        <v>2592.79</v>
      </c>
      <c r="G78" s="42">
        <v>2299.129</v>
      </c>
      <c r="H78" s="42">
        <v>1925.62</v>
      </c>
      <c r="I78" s="42">
        <v>1391.353</v>
      </c>
      <c r="J78" s="42">
        <v>644.647</v>
      </c>
      <c r="K78" s="82">
        <v>132.235</v>
      </c>
      <c r="L78" s="4"/>
      <c r="M78" s="4"/>
      <c r="N78" s="4"/>
      <c r="O78" s="4"/>
      <c r="P78" s="4"/>
      <c r="Q78" s="4"/>
      <c r="R78" s="4"/>
      <c r="S78" s="4"/>
      <c r="T78" s="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1" customFormat="1" ht="15.75">
      <c r="A79" s="43">
        <f t="shared" si="3"/>
        <v>1889</v>
      </c>
      <c r="B79" s="44">
        <f t="shared" si="2"/>
        <v>18794.909000000003</v>
      </c>
      <c r="C79" s="42">
        <v>3480.394</v>
      </c>
      <c r="D79" s="42">
        <v>3219.256</v>
      </c>
      <c r="E79" s="42">
        <v>3078.119</v>
      </c>
      <c r="F79" s="42">
        <v>2609.517</v>
      </c>
      <c r="G79" s="42">
        <v>2298.311</v>
      </c>
      <c r="H79" s="42">
        <v>1924.961</v>
      </c>
      <c r="I79" s="42">
        <v>1406.196</v>
      </c>
      <c r="J79" s="42">
        <v>645.061</v>
      </c>
      <c r="K79" s="82">
        <v>133.094</v>
      </c>
      <c r="L79" s="4"/>
      <c r="M79" s="4"/>
      <c r="N79" s="4"/>
      <c r="O79" s="4"/>
      <c r="P79" s="4"/>
      <c r="Q79" s="4"/>
      <c r="R79" s="4"/>
      <c r="S79" s="4"/>
      <c r="T79" s="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1" customFormat="1" ht="15.75">
      <c r="A80" s="43">
        <f t="shared" si="3"/>
        <v>1890</v>
      </c>
      <c r="B80" s="44">
        <f t="shared" si="2"/>
        <v>18822.524999999994</v>
      </c>
      <c r="C80" s="42">
        <v>3468.48</v>
      </c>
      <c r="D80" s="42">
        <v>3214.582</v>
      </c>
      <c r="E80" s="42">
        <v>3076.401</v>
      </c>
      <c r="F80" s="42">
        <v>2629.193</v>
      </c>
      <c r="G80" s="42">
        <v>2311.545</v>
      </c>
      <c r="H80" s="42">
        <v>1924.394</v>
      </c>
      <c r="I80" s="42">
        <v>1421.48</v>
      </c>
      <c r="J80" s="42">
        <v>642.546</v>
      </c>
      <c r="K80" s="82">
        <v>133.904</v>
      </c>
      <c r="L80" s="4"/>
      <c r="M80" s="4"/>
      <c r="N80" s="4"/>
      <c r="O80" s="4"/>
      <c r="P80" s="4"/>
      <c r="Q80" s="4"/>
      <c r="R80" s="4"/>
      <c r="S80" s="4"/>
      <c r="T80" s="4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1" customFormat="1" ht="15.75">
      <c r="A81" s="43">
        <f t="shared" si="3"/>
        <v>1891</v>
      </c>
      <c r="B81" s="44">
        <f t="shared" si="2"/>
        <v>18831.878</v>
      </c>
      <c r="C81" s="42">
        <v>3444.406</v>
      </c>
      <c r="D81" s="42">
        <v>3206.524</v>
      </c>
      <c r="E81" s="42">
        <v>3091.091</v>
      </c>
      <c r="F81" s="42">
        <v>2638.604</v>
      </c>
      <c r="G81" s="42">
        <v>2311.05</v>
      </c>
      <c r="H81" s="42">
        <v>1929.496</v>
      </c>
      <c r="I81" s="42">
        <v>1423.633</v>
      </c>
      <c r="J81" s="42">
        <v>652.423</v>
      </c>
      <c r="K81" s="82">
        <v>134.651</v>
      </c>
      <c r="L81" s="4"/>
      <c r="M81" s="4"/>
      <c r="N81" s="4"/>
      <c r="O81" s="4"/>
      <c r="P81" s="4"/>
      <c r="Q81" s="4"/>
      <c r="R81" s="4"/>
      <c r="S81" s="4"/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1" customFormat="1" ht="15.75">
      <c r="A82" s="43">
        <f t="shared" si="3"/>
        <v>1892</v>
      </c>
      <c r="B82" s="44">
        <f t="shared" si="2"/>
        <v>18855.58</v>
      </c>
      <c r="C82" s="42">
        <v>3427.03</v>
      </c>
      <c r="D82" s="42">
        <v>3256.166</v>
      </c>
      <c r="E82" s="42">
        <v>3041.794</v>
      </c>
      <c r="F82" s="42">
        <v>2659.106</v>
      </c>
      <c r="G82" s="42">
        <v>2312.568</v>
      </c>
      <c r="H82" s="42">
        <v>1931.987</v>
      </c>
      <c r="I82" s="42">
        <v>1429.114</v>
      </c>
      <c r="J82" s="42">
        <v>662.41</v>
      </c>
      <c r="K82" s="82">
        <v>135.405</v>
      </c>
      <c r="L82" s="4"/>
      <c r="M82" s="4"/>
      <c r="N82" s="4"/>
      <c r="O82" s="4"/>
      <c r="P82" s="4"/>
      <c r="Q82" s="4"/>
      <c r="R82" s="4"/>
      <c r="S82" s="4"/>
      <c r="T82" s="4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1" customFormat="1" ht="15.75">
      <c r="A83" s="43">
        <f t="shared" si="3"/>
        <v>1893</v>
      </c>
      <c r="B83" s="44">
        <f t="shared" si="2"/>
        <v>18873.659</v>
      </c>
      <c r="C83" s="42">
        <v>3405.476</v>
      </c>
      <c r="D83" s="42">
        <v>3258.079</v>
      </c>
      <c r="E83" s="42">
        <v>3041.5</v>
      </c>
      <c r="F83" s="42">
        <v>2678.297</v>
      </c>
      <c r="G83" s="42">
        <v>2315.247</v>
      </c>
      <c r="H83" s="42">
        <v>1941.628</v>
      </c>
      <c r="I83" s="42">
        <v>1425.235</v>
      </c>
      <c r="J83" s="42">
        <v>672.054</v>
      </c>
      <c r="K83" s="82">
        <v>136.143</v>
      </c>
      <c r="L83" s="4"/>
      <c r="M83" s="4"/>
      <c r="N83" s="4"/>
      <c r="O83" s="4"/>
      <c r="P83" s="4"/>
      <c r="Q83" s="4"/>
      <c r="R83" s="4"/>
      <c r="S83" s="4"/>
      <c r="T83" s="4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1" customFormat="1" ht="15.75">
      <c r="A84" s="43">
        <f t="shared" si="3"/>
        <v>1894</v>
      </c>
      <c r="B84" s="44">
        <f t="shared" si="2"/>
        <v>18900.596000000005</v>
      </c>
      <c r="C84" s="42">
        <v>3391.385</v>
      </c>
      <c r="D84" s="42">
        <v>3267.744</v>
      </c>
      <c r="E84" s="42">
        <v>3030.748</v>
      </c>
      <c r="F84" s="42">
        <v>2708.073</v>
      </c>
      <c r="G84" s="42">
        <v>2316.592</v>
      </c>
      <c r="H84" s="42">
        <v>1938.505</v>
      </c>
      <c r="I84" s="42">
        <v>1430.649</v>
      </c>
      <c r="J84" s="42">
        <v>680.077</v>
      </c>
      <c r="K84" s="82">
        <v>136.823</v>
      </c>
      <c r="L84" s="4"/>
      <c r="M84" s="4"/>
      <c r="N84" s="4"/>
      <c r="O84" s="4"/>
      <c r="P84" s="4"/>
      <c r="Q84" s="4"/>
      <c r="R84" s="4"/>
      <c r="S84" s="4"/>
      <c r="T84" s="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1" customFormat="1" ht="15.75">
      <c r="A85" s="43">
        <f t="shared" si="3"/>
        <v>1895</v>
      </c>
      <c r="B85" s="44">
        <f t="shared" si="2"/>
        <v>18917.498</v>
      </c>
      <c r="C85" s="42">
        <v>3368.025</v>
      </c>
      <c r="D85" s="42">
        <v>3273.383</v>
      </c>
      <c r="E85" s="42">
        <v>3024.972</v>
      </c>
      <c r="F85" s="42">
        <v>2740.989</v>
      </c>
      <c r="G85" s="42">
        <v>2308.63</v>
      </c>
      <c r="H85" s="42">
        <v>1939.448</v>
      </c>
      <c r="I85" s="42">
        <v>1434.797</v>
      </c>
      <c r="J85" s="42">
        <v>689.854</v>
      </c>
      <c r="K85" s="82">
        <v>137.4</v>
      </c>
      <c r="L85" s="4"/>
      <c r="M85" s="4"/>
      <c r="N85" s="4"/>
      <c r="O85" s="4"/>
      <c r="P85" s="4"/>
      <c r="Q85" s="4"/>
      <c r="R85" s="4"/>
      <c r="S85" s="4"/>
      <c r="T85" s="4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1" customFormat="1" ht="15.75">
      <c r="A86" s="43">
        <f t="shared" si="3"/>
        <v>1896</v>
      </c>
      <c r="B86" s="44">
        <f t="shared" si="2"/>
        <v>18923.77</v>
      </c>
      <c r="C86" s="42">
        <v>3337.582</v>
      </c>
      <c r="D86" s="42">
        <v>3276.706</v>
      </c>
      <c r="E86" s="42">
        <v>3019.157</v>
      </c>
      <c r="F86" s="42">
        <v>2778.015</v>
      </c>
      <c r="G86" s="42">
        <v>2299.561</v>
      </c>
      <c r="H86" s="42">
        <v>1939.885</v>
      </c>
      <c r="I86" s="42">
        <v>1436.996</v>
      </c>
      <c r="J86" s="42">
        <v>698.059</v>
      </c>
      <c r="K86" s="82">
        <v>137.809</v>
      </c>
      <c r="L86" s="4"/>
      <c r="M86" s="4"/>
      <c r="N86" s="4"/>
      <c r="O86" s="4"/>
      <c r="P86" s="4"/>
      <c r="Q86" s="4"/>
      <c r="R86" s="4"/>
      <c r="S86" s="4"/>
      <c r="T86" s="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1" customFormat="1" ht="15.75">
      <c r="A87" s="43">
        <f t="shared" si="3"/>
        <v>1897</v>
      </c>
      <c r="B87" s="44">
        <f t="shared" si="2"/>
        <v>18946.385</v>
      </c>
      <c r="C87" s="42">
        <v>3329.907</v>
      </c>
      <c r="D87" s="42">
        <v>3269.011</v>
      </c>
      <c r="E87" s="42">
        <v>3018.149</v>
      </c>
      <c r="F87" s="42">
        <v>2802.204</v>
      </c>
      <c r="G87" s="42">
        <v>2303.776</v>
      </c>
      <c r="H87" s="42">
        <v>1946.943</v>
      </c>
      <c r="I87" s="42">
        <v>1430.962</v>
      </c>
      <c r="J87" s="42">
        <v>707.24</v>
      </c>
      <c r="K87" s="82">
        <v>138.193</v>
      </c>
      <c r="L87" s="4"/>
      <c r="M87" s="4"/>
      <c r="N87" s="4"/>
      <c r="O87" s="4"/>
      <c r="P87" s="4"/>
      <c r="Q87" s="4"/>
      <c r="R87" s="4"/>
      <c r="S87" s="4"/>
      <c r="T87" s="4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1" customFormat="1" ht="15.75">
      <c r="A88" s="43">
        <f t="shared" si="3"/>
        <v>1898</v>
      </c>
      <c r="B88" s="44">
        <f t="shared" si="2"/>
        <v>18965.549</v>
      </c>
      <c r="C88" s="42">
        <v>3323.057</v>
      </c>
      <c r="D88" s="42">
        <v>3264.837</v>
      </c>
      <c r="E88" s="42">
        <v>3011.553</v>
      </c>
      <c r="F88" s="42">
        <v>2827.505</v>
      </c>
      <c r="G88" s="42">
        <v>2320.88</v>
      </c>
      <c r="H88" s="42">
        <v>1935.09</v>
      </c>
      <c r="I88" s="42">
        <v>1429.799</v>
      </c>
      <c r="J88" s="42">
        <v>714.35</v>
      </c>
      <c r="K88" s="82">
        <v>138.478</v>
      </c>
      <c r="L88" s="4"/>
      <c r="M88" s="4"/>
      <c r="N88" s="4"/>
      <c r="O88" s="4"/>
      <c r="P88" s="4"/>
      <c r="Q88" s="4"/>
      <c r="R88" s="4"/>
      <c r="S88" s="4"/>
      <c r="T88" s="4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1" customFormat="1" ht="15.75">
      <c r="A89" s="43">
        <f>A90-1</f>
        <v>1899</v>
      </c>
      <c r="B89" s="44">
        <f t="shared" si="2"/>
        <v>18970.909000000003</v>
      </c>
      <c r="C89" s="42">
        <v>3308.113</v>
      </c>
      <c r="D89" s="42">
        <v>3256.838</v>
      </c>
      <c r="E89" s="42">
        <v>3011.024</v>
      </c>
      <c r="F89" s="42">
        <v>2837.794</v>
      </c>
      <c r="G89" s="42">
        <v>2335.79</v>
      </c>
      <c r="H89" s="42">
        <v>1933.866</v>
      </c>
      <c r="I89" s="42">
        <v>1428.875</v>
      </c>
      <c r="J89" s="42">
        <v>720.167</v>
      </c>
      <c r="K89" s="82">
        <v>138.442</v>
      </c>
      <c r="L89" s="4"/>
      <c r="M89" s="4"/>
      <c r="N89" s="4"/>
      <c r="O89" s="4"/>
      <c r="P89" s="4"/>
      <c r="Q89" s="4"/>
      <c r="R89" s="4"/>
      <c r="S89" s="4"/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5.75">
      <c r="A90" s="45">
        <v>1900</v>
      </c>
      <c r="B90" s="44">
        <f>SUM(C90:K90)</f>
        <v>18958.549</v>
      </c>
      <c r="C90" s="44">
        <v>3329.44</v>
      </c>
      <c r="D90" s="44">
        <v>3266.816</v>
      </c>
      <c r="E90" s="44">
        <v>3066.295</v>
      </c>
      <c r="F90" s="44">
        <v>2735.645</v>
      </c>
      <c r="G90" s="44">
        <v>2333.183</v>
      </c>
      <c r="H90" s="44">
        <v>1939.912</v>
      </c>
      <c r="I90" s="44">
        <v>1404.446</v>
      </c>
      <c r="J90" s="44">
        <v>724.034</v>
      </c>
      <c r="K90" s="61">
        <v>158.778</v>
      </c>
      <c r="L90" s="10"/>
      <c r="M90" s="6"/>
      <c r="N90" s="6"/>
      <c r="O90" s="6"/>
      <c r="P90" s="6"/>
      <c r="Q90" s="6"/>
      <c r="R90" s="5">
        <v>858758</v>
      </c>
      <c r="S90" s="5">
        <v>625338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.75">
      <c r="A91" s="45">
        <v>1901</v>
      </c>
      <c r="B91" s="44">
        <f aca="true" t="shared" si="4" ref="B91:B154">SUM(C91:K91)</f>
        <v>18938.273999999998</v>
      </c>
      <c r="C91" s="44">
        <v>3334.941</v>
      </c>
      <c r="D91" s="44">
        <v>3254.572</v>
      </c>
      <c r="E91" s="44">
        <v>3066.453</v>
      </c>
      <c r="F91" s="44">
        <v>2731.16</v>
      </c>
      <c r="G91" s="44">
        <v>2337.975</v>
      </c>
      <c r="H91" s="44">
        <v>1938.18</v>
      </c>
      <c r="I91" s="44">
        <v>1401.315</v>
      </c>
      <c r="J91" s="44">
        <v>716.347</v>
      </c>
      <c r="K91" s="61">
        <v>157.331</v>
      </c>
      <c r="L91" s="12"/>
      <c r="M91" s="6"/>
      <c r="N91" s="6"/>
      <c r="O91" s="6"/>
      <c r="P91" s="6"/>
      <c r="Q91" s="6"/>
      <c r="R91" s="5">
        <v>790474</v>
      </c>
      <c r="S91" s="5">
        <v>573853</v>
      </c>
      <c r="T91" s="8" t="e">
        <f>R91/(1000*#REF!)</f>
        <v>#REF!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5.75">
      <c r="A92" s="45">
        <v>1902</v>
      </c>
      <c r="B92" s="44">
        <f t="shared" si="4"/>
        <v>18973.745000000003</v>
      </c>
      <c r="C92" s="44">
        <v>3355.531</v>
      </c>
      <c r="D92" s="44">
        <v>3243.08</v>
      </c>
      <c r="E92" s="44">
        <v>3116.605</v>
      </c>
      <c r="F92" s="44">
        <v>2689.607</v>
      </c>
      <c r="G92" s="44">
        <v>2348.253</v>
      </c>
      <c r="H92" s="44">
        <v>1937.252</v>
      </c>
      <c r="I92" s="44">
        <v>1407.783</v>
      </c>
      <c r="J92" s="44">
        <v>718.36</v>
      </c>
      <c r="K92" s="61">
        <v>157.274</v>
      </c>
      <c r="L92" s="12"/>
      <c r="M92" s="6"/>
      <c r="N92" s="6"/>
      <c r="O92" s="6"/>
      <c r="P92" s="6"/>
      <c r="Q92" s="6"/>
      <c r="R92" s="5">
        <v>766960</v>
      </c>
      <c r="S92" s="5">
        <v>559810</v>
      </c>
      <c r="T92" s="8" t="e">
        <f>R92/(1000*#REF!)</f>
        <v>#REF!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.75">
      <c r="A93" s="45">
        <v>1903</v>
      </c>
      <c r="B93" s="44">
        <f t="shared" si="4"/>
        <v>19016.639</v>
      </c>
      <c r="C93" s="44">
        <v>3385.246</v>
      </c>
      <c r="D93" s="44">
        <v>3221.713</v>
      </c>
      <c r="E93" s="44">
        <v>3104.587</v>
      </c>
      <c r="F93" s="44">
        <v>2716.508</v>
      </c>
      <c r="G93" s="44">
        <v>2357.508</v>
      </c>
      <c r="H93" s="44">
        <v>1940.646</v>
      </c>
      <c r="I93" s="44">
        <v>1420.397</v>
      </c>
      <c r="J93" s="44">
        <v>712.799</v>
      </c>
      <c r="K93" s="61">
        <v>157.235</v>
      </c>
      <c r="L93" s="12"/>
      <c r="M93" s="6"/>
      <c r="N93" s="6"/>
      <c r="O93" s="6"/>
      <c r="P93" s="6"/>
      <c r="Q93" s="6"/>
      <c r="R93" s="5">
        <v>758974</v>
      </c>
      <c r="S93" s="5">
        <v>555829</v>
      </c>
      <c r="T93" s="8" t="e">
        <f>R93/(1000*#REF!)</f>
        <v>#REF!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.75">
      <c r="A94" s="45">
        <v>1904</v>
      </c>
      <c r="B94" s="44">
        <f t="shared" si="4"/>
        <v>19054.682</v>
      </c>
      <c r="C94" s="44">
        <v>3390.038</v>
      </c>
      <c r="D94" s="44">
        <v>3213.312</v>
      </c>
      <c r="E94" s="44">
        <v>3107.406</v>
      </c>
      <c r="F94" s="44">
        <v>2730.919</v>
      </c>
      <c r="G94" s="44">
        <v>2376.131</v>
      </c>
      <c r="H94" s="44">
        <v>1940.064</v>
      </c>
      <c r="I94" s="44">
        <v>1429.133</v>
      </c>
      <c r="J94" s="44">
        <v>711.138</v>
      </c>
      <c r="K94" s="61">
        <v>156.541</v>
      </c>
      <c r="L94" s="12"/>
      <c r="M94" s="6"/>
      <c r="N94" s="6"/>
      <c r="O94" s="6"/>
      <c r="P94" s="6"/>
      <c r="Q94" s="6"/>
      <c r="R94" s="5">
        <v>766516</v>
      </c>
      <c r="S94" s="5">
        <v>560314</v>
      </c>
      <c r="T94" s="8" t="e">
        <f>R94/(1000*#REF!)</f>
        <v>#REF!</v>
      </c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5.75">
      <c r="A95" s="45">
        <v>1905</v>
      </c>
      <c r="B95" s="44">
        <f t="shared" si="4"/>
        <v>19083.824</v>
      </c>
      <c r="C95" s="44">
        <v>3390.338</v>
      </c>
      <c r="D95" s="44">
        <v>3201.811</v>
      </c>
      <c r="E95" s="44">
        <v>3101.515</v>
      </c>
      <c r="F95" s="44">
        <v>2755.904</v>
      </c>
      <c r="G95" s="44">
        <v>2398.78</v>
      </c>
      <c r="H95" s="44">
        <v>1936.629</v>
      </c>
      <c r="I95" s="44">
        <v>1433.493</v>
      </c>
      <c r="J95" s="44">
        <v>708.622</v>
      </c>
      <c r="K95" s="61">
        <v>156.732</v>
      </c>
      <c r="L95" s="12"/>
      <c r="M95" s="6"/>
      <c r="N95" s="6"/>
      <c r="O95" s="6"/>
      <c r="P95" s="6"/>
      <c r="Q95" s="6"/>
      <c r="R95" s="5">
        <v>775384</v>
      </c>
      <c r="S95" s="5">
        <v>580460</v>
      </c>
      <c r="T95" s="8" t="e">
        <f>R95/(1000*#REF!)</f>
        <v>#REF!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.75">
      <c r="A96" s="45">
        <v>1906</v>
      </c>
      <c r="B96" s="44">
        <f t="shared" si="4"/>
        <v>19096.856999999996</v>
      </c>
      <c r="C96" s="44">
        <v>3397.3</v>
      </c>
      <c r="D96" s="44">
        <v>3180.981</v>
      </c>
      <c r="E96" s="44">
        <v>3098.18</v>
      </c>
      <c r="F96" s="44">
        <v>2776.816</v>
      </c>
      <c r="G96" s="44">
        <v>2421.065</v>
      </c>
      <c r="H96" s="44">
        <v>1923.34</v>
      </c>
      <c r="I96" s="44">
        <v>1432.348</v>
      </c>
      <c r="J96" s="44">
        <v>711.262</v>
      </c>
      <c r="K96" s="61">
        <v>155.565</v>
      </c>
      <c r="L96" s="12"/>
      <c r="M96" s="6"/>
      <c r="N96" s="6"/>
      <c r="O96" s="6"/>
      <c r="P96" s="6"/>
      <c r="Q96" s="6"/>
      <c r="R96" s="5">
        <v>785325</v>
      </c>
      <c r="S96" s="5">
        <v>581666</v>
      </c>
      <c r="T96" s="8" t="e">
        <f>R96/(1000*#REF!)</f>
        <v>#REF!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.75">
      <c r="A97" s="45">
        <v>1907</v>
      </c>
      <c r="B97" s="44">
        <f t="shared" si="4"/>
        <v>19120.592</v>
      </c>
      <c r="C97" s="44">
        <v>3374.898</v>
      </c>
      <c r="D97" s="44">
        <v>3197.146</v>
      </c>
      <c r="E97" s="44">
        <v>3081.544</v>
      </c>
      <c r="F97" s="44">
        <v>2803.097</v>
      </c>
      <c r="G97" s="44">
        <v>2439.28</v>
      </c>
      <c r="H97" s="44">
        <v>1931.983</v>
      </c>
      <c r="I97" s="44">
        <v>1424.673</v>
      </c>
      <c r="J97" s="44">
        <v>713.273</v>
      </c>
      <c r="K97" s="61">
        <v>154.698</v>
      </c>
      <c r="L97" s="12"/>
      <c r="M97" s="6"/>
      <c r="N97" s="6"/>
      <c r="O97" s="6"/>
      <c r="P97" s="6"/>
      <c r="Q97" s="6"/>
      <c r="R97" s="5">
        <v>796804</v>
      </c>
      <c r="S97" s="5">
        <v>612300</v>
      </c>
      <c r="T97" s="8" t="e">
        <f>R97/(1000*#REF!)</f>
        <v>#REF!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.75">
      <c r="A98" s="45">
        <v>1908</v>
      </c>
      <c r="B98" s="44">
        <f t="shared" si="4"/>
        <v>19131.433</v>
      </c>
      <c r="C98" s="44">
        <v>3360.407</v>
      </c>
      <c r="D98" s="44">
        <v>3209.248</v>
      </c>
      <c r="E98" s="44">
        <v>3074.67</v>
      </c>
      <c r="F98" s="44">
        <v>2822.887</v>
      </c>
      <c r="G98" s="44">
        <v>2457.892</v>
      </c>
      <c r="H98" s="44">
        <v>1939.899</v>
      </c>
      <c r="I98" s="44">
        <v>1409.342</v>
      </c>
      <c r="J98" s="44">
        <v>704.499</v>
      </c>
      <c r="K98" s="61">
        <v>152.589</v>
      </c>
      <c r="L98" s="12"/>
      <c r="M98" s="6"/>
      <c r="N98" s="6"/>
      <c r="O98" s="6"/>
      <c r="P98" s="6"/>
      <c r="Q98" s="6"/>
      <c r="R98" s="5">
        <v>749293</v>
      </c>
      <c r="S98" s="5">
        <v>570167</v>
      </c>
      <c r="T98" s="8" t="e">
        <f>R98/(1000*#REF!)</f>
        <v>#REF!</v>
      </c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>
      <c r="A99" s="45">
        <v>1909</v>
      </c>
      <c r="B99" s="44">
        <f t="shared" si="4"/>
        <v>19177.44</v>
      </c>
      <c r="C99" s="44">
        <v>3366.952</v>
      </c>
      <c r="D99" s="44">
        <v>3214.96</v>
      </c>
      <c r="E99" s="44">
        <v>3071.454</v>
      </c>
      <c r="F99" s="44">
        <v>2848.016</v>
      </c>
      <c r="G99" s="44">
        <v>2463.732</v>
      </c>
      <c r="H99" s="44">
        <v>1948.425</v>
      </c>
      <c r="I99" s="44">
        <v>1404.426</v>
      </c>
      <c r="J99" s="44">
        <v>705.213</v>
      </c>
      <c r="K99" s="61">
        <v>154.262</v>
      </c>
      <c r="L99" s="12"/>
      <c r="M99" s="6"/>
      <c r="N99" s="6"/>
      <c r="O99" s="6"/>
      <c r="P99" s="6"/>
      <c r="Q99" s="6"/>
      <c r="R99" s="5">
        <v>759914</v>
      </c>
      <c r="S99" s="5">
        <v>594163</v>
      </c>
      <c r="T99" s="8" t="e">
        <f>R99/(1000*#REF!)</f>
        <v>#REF!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.75">
      <c r="A100" s="45">
        <v>1910</v>
      </c>
      <c r="B100" s="44">
        <f t="shared" si="4"/>
        <v>19206.852000000003</v>
      </c>
      <c r="C100" s="44">
        <v>3360.863</v>
      </c>
      <c r="D100" s="44">
        <v>3223.282</v>
      </c>
      <c r="E100" s="44">
        <v>3069.979</v>
      </c>
      <c r="F100" s="44">
        <v>2866.467</v>
      </c>
      <c r="G100" s="44">
        <v>2463.171</v>
      </c>
      <c r="H100" s="44">
        <v>1959.087</v>
      </c>
      <c r="I100" s="44">
        <v>1405.985</v>
      </c>
      <c r="J100" s="44">
        <v>704.354</v>
      </c>
      <c r="K100" s="61">
        <v>153.664</v>
      </c>
      <c r="L100" s="12"/>
      <c r="M100" s="6"/>
      <c r="N100" s="6"/>
      <c r="O100" s="6"/>
      <c r="P100" s="6"/>
      <c r="Q100" s="6"/>
      <c r="R100" s="5">
        <v>707919</v>
      </c>
      <c r="S100" s="5">
        <v>549464</v>
      </c>
      <c r="T100" s="8" t="e">
        <f>R100/(1000*#REF!)</f>
        <v>#REF!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.75">
      <c r="A101" s="45">
        <v>1911</v>
      </c>
      <c r="B101" s="44">
        <f t="shared" si="4"/>
        <v>19275.352000000003</v>
      </c>
      <c r="C101" s="44">
        <v>3376.382</v>
      </c>
      <c r="D101" s="44">
        <v>3248.099</v>
      </c>
      <c r="E101" s="44">
        <v>3056.918</v>
      </c>
      <c r="F101" s="44">
        <v>2877.072</v>
      </c>
      <c r="G101" s="44">
        <v>2470.983</v>
      </c>
      <c r="H101" s="44">
        <v>1969.304</v>
      </c>
      <c r="I101" s="44">
        <v>1410.674</v>
      </c>
      <c r="J101" s="44">
        <v>708.233</v>
      </c>
      <c r="K101" s="61">
        <v>157.687</v>
      </c>
      <c r="L101" s="12"/>
      <c r="M101" s="6"/>
      <c r="N101" s="6"/>
      <c r="O101" s="6"/>
      <c r="P101" s="6"/>
      <c r="Q101" s="6"/>
      <c r="R101" s="5">
        <v>780114</v>
      </c>
      <c r="S101" s="5">
        <v>583163</v>
      </c>
      <c r="T101" s="8" t="e">
        <f>R101/(1000*#REF!)</f>
        <v>#REF!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.75">
      <c r="A102" s="45">
        <v>1912</v>
      </c>
      <c r="B102" s="44">
        <f t="shared" si="4"/>
        <v>19270.759</v>
      </c>
      <c r="C102" s="44">
        <v>3316.61</v>
      </c>
      <c r="D102" s="44">
        <v>3276.227</v>
      </c>
      <c r="E102" s="44">
        <v>3046.331</v>
      </c>
      <c r="F102" s="44">
        <v>2929.419</v>
      </c>
      <c r="G102" s="44">
        <v>2440.23</v>
      </c>
      <c r="H102" s="44">
        <v>1981.835</v>
      </c>
      <c r="I102" s="44">
        <v>1412.807</v>
      </c>
      <c r="J102" s="44">
        <v>710.112</v>
      </c>
      <c r="K102" s="61">
        <v>157.188</v>
      </c>
      <c r="L102" s="12"/>
      <c r="M102" s="6"/>
      <c r="N102" s="6"/>
      <c r="O102" s="6"/>
      <c r="P102" s="6"/>
      <c r="Q102" s="6"/>
      <c r="R102" s="5">
        <v>697139</v>
      </c>
      <c r="S102" s="5">
        <v>546776</v>
      </c>
      <c r="T102" s="8" t="e">
        <f>R102/(1000*#REF!)</f>
        <v>#REF!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.75">
      <c r="A103" s="45">
        <v>1913</v>
      </c>
      <c r="B103" s="44">
        <f t="shared" si="4"/>
        <v>19321.076</v>
      </c>
      <c r="C103" s="44">
        <v>3298.238</v>
      </c>
      <c r="D103" s="44">
        <v>3308.037</v>
      </c>
      <c r="E103" s="44">
        <v>3033.324</v>
      </c>
      <c r="F103" s="44">
        <v>2921.128</v>
      </c>
      <c r="G103" s="44">
        <v>2469.978</v>
      </c>
      <c r="H103" s="44">
        <v>1993.5</v>
      </c>
      <c r="I103" s="44">
        <v>1419.282</v>
      </c>
      <c r="J103" s="44">
        <v>719.411</v>
      </c>
      <c r="K103" s="61">
        <v>158.178</v>
      </c>
      <c r="L103" s="12"/>
      <c r="M103" s="6"/>
      <c r="N103" s="6"/>
      <c r="O103" s="6"/>
      <c r="P103" s="6"/>
      <c r="Q103" s="6"/>
      <c r="R103" s="5">
        <v>706983</v>
      </c>
      <c r="S103" s="5">
        <v>551114</v>
      </c>
      <c r="T103" s="8" t="e">
        <f>R103/(1000*#REF!)</f>
        <v>#REF!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.75">
      <c r="A104" s="45">
        <v>1914</v>
      </c>
      <c r="B104" s="44">
        <f t="shared" si="4"/>
        <v>19364.51</v>
      </c>
      <c r="C104" s="44">
        <v>3283.141</v>
      </c>
      <c r="D104" s="44">
        <v>3314.311</v>
      </c>
      <c r="E104" s="44">
        <v>3037.666</v>
      </c>
      <c r="F104" s="44">
        <v>2925.308</v>
      </c>
      <c r="G104" s="44">
        <v>2487.336</v>
      </c>
      <c r="H104" s="44">
        <v>2011.967</v>
      </c>
      <c r="I104" s="44">
        <v>1420.081</v>
      </c>
      <c r="J104" s="44">
        <v>725.138</v>
      </c>
      <c r="K104" s="61">
        <v>159.562</v>
      </c>
      <c r="L104" s="12"/>
      <c r="M104" s="6"/>
      <c r="N104" s="6"/>
      <c r="O104" s="6"/>
      <c r="P104" s="6"/>
      <c r="Q104" s="6"/>
      <c r="R104" s="5">
        <v>915533</v>
      </c>
      <c r="S104" s="5">
        <v>750765</v>
      </c>
      <c r="T104" s="8" t="e">
        <f>R104/(1000*#REF!)</f>
        <v>#REF!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.75">
      <c r="A105" s="45">
        <v>1915</v>
      </c>
      <c r="B105" s="44">
        <f t="shared" si="4"/>
        <v>19114.442999999996</v>
      </c>
      <c r="C105" s="44">
        <v>3260.773</v>
      </c>
      <c r="D105" s="44">
        <v>3271.475</v>
      </c>
      <c r="E105" s="44">
        <v>2884.924</v>
      </c>
      <c r="F105" s="44">
        <v>2839.837</v>
      </c>
      <c r="G105" s="44">
        <v>2502.789</v>
      </c>
      <c r="H105" s="44">
        <v>2037.352</v>
      </c>
      <c r="I105" s="44">
        <v>1422.423</v>
      </c>
      <c r="J105" s="44">
        <v>731.545</v>
      </c>
      <c r="K105" s="61">
        <v>163.325</v>
      </c>
      <c r="L105" s="5"/>
      <c r="M105" s="6"/>
      <c r="N105" s="6"/>
      <c r="O105" s="6"/>
      <c r="P105" s="6"/>
      <c r="Q105" s="6"/>
      <c r="R105" s="5">
        <v>951746</v>
      </c>
      <c r="S105" s="5">
        <v>799773</v>
      </c>
      <c r="T105" s="8" t="e">
        <f>R105/(1000*#REF!)</f>
        <v>#REF!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.75">
      <c r="A106" s="45">
        <v>1916</v>
      </c>
      <c r="B106" s="44">
        <f t="shared" si="4"/>
        <v>18697.220999999998</v>
      </c>
      <c r="C106" s="44">
        <v>3113.886</v>
      </c>
      <c r="D106" s="44">
        <v>3277.221</v>
      </c>
      <c r="E106" s="44">
        <v>2688.251</v>
      </c>
      <c r="F106" s="44">
        <v>2722.81</v>
      </c>
      <c r="G106" s="44">
        <v>2504.16</v>
      </c>
      <c r="H106" s="44">
        <v>2062.655</v>
      </c>
      <c r="I106" s="44">
        <v>1419.712</v>
      </c>
      <c r="J106" s="44">
        <v>738.547</v>
      </c>
      <c r="K106" s="61">
        <v>169.979</v>
      </c>
      <c r="L106" s="5"/>
      <c r="M106" s="6"/>
      <c r="N106" s="6"/>
      <c r="O106" s="6"/>
      <c r="P106" s="6"/>
      <c r="Q106" s="6"/>
      <c r="R106" s="5">
        <v>811785</v>
      </c>
      <c r="S106" s="5">
        <v>695244</v>
      </c>
      <c r="T106" s="8" t="e">
        <f>R106/(1000*#REF!)</f>
        <v>#REF!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.75">
      <c r="A107" s="45">
        <v>1917</v>
      </c>
      <c r="B107" s="44">
        <f t="shared" si="4"/>
        <v>18358.194999999996</v>
      </c>
      <c r="C107" s="44">
        <v>2932.16</v>
      </c>
      <c r="D107" s="44">
        <v>3287.943</v>
      </c>
      <c r="E107" s="44">
        <v>2573.886</v>
      </c>
      <c r="F107" s="44">
        <v>2616.651</v>
      </c>
      <c r="G107" s="44">
        <v>2510.186</v>
      </c>
      <c r="H107" s="44">
        <v>2085.249</v>
      </c>
      <c r="I107" s="44">
        <v>1432.786</v>
      </c>
      <c r="J107" s="44">
        <v>742.61</v>
      </c>
      <c r="K107" s="61">
        <v>176.724</v>
      </c>
      <c r="L107" s="5"/>
      <c r="M107" s="6"/>
      <c r="N107" s="6"/>
      <c r="O107" s="6"/>
      <c r="P107" s="6"/>
      <c r="Q107" s="6"/>
      <c r="R107" s="5">
        <v>730779</v>
      </c>
      <c r="S107" s="5">
        <v>621121</v>
      </c>
      <c r="T107" s="8" t="e">
        <f>R107/(1000*#REF!)</f>
        <v>#REF!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.75">
      <c r="A108" s="45">
        <v>1918</v>
      </c>
      <c r="B108" s="44">
        <f t="shared" si="4"/>
        <v>18119.221999999998</v>
      </c>
      <c r="C108" s="44">
        <v>2773.266</v>
      </c>
      <c r="D108" s="44">
        <v>3269.432</v>
      </c>
      <c r="E108" s="44">
        <v>2545.257</v>
      </c>
      <c r="F108" s="44">
        <v>2544.224</v>
      </c>
      <c r="G108" s="44">
        <v>2513.554</v>
      </c>
      <c r="H108" s="44">
        <v>2108.057</v>
      </c>
      <c r="I108" s="44">
        <v>1444.799</v>
      </c>
      <c r="J108" s="44">
        <v>740.515</v>
      </c>
      <c r="K108" s="61">
        <v>180.118</v>
      </c>
      <c r="L108" s="5"/>
      <c r="M108" s="6"/>
      <c r="N108" s="6"/>
      <c r="O108" s="6"/>
      <c r="P108" s="6"/>
      <c r="Q108" s="6"/>
      <c r="R108" s="5">
        <v>934130</v>
      </c>
      <c r="S108" s="5">
        <v>781862</v>
      </c>
      <c r="T108" s="8" t="e">
        <f>R108/(1000*#REF!)</f>
        <v>#REF!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.75">
      <c r="A109" s="45">
        <v>1919</v>
      </c>
      <c r="B109" s="44">
        <f t="shared" si="4"/>
        <v>17792.497000000003</v>
      </c>
      <c r="C109" s="44">
        <v>2621.323</v>
      </c>
      <c r="D109" s="44">
        <v>3264.619</v>
      </c>
      <c r="E109" s="44">
        <v>2478.366</v>
      </c>
      <c r="F109" s="44">
        <v>2432.758</v>
      </c>
      <c r="G109" s="44">
        <v>2496.779</v>
      </c>
      <c r="H109" s="44">
        <v>2109.543</v>
      </c>
      <c r="I109" s="44">
        <v>1455.941</v>
      </c>
      <c r="J109" s="44">
        <v>744.06</v>
      </c>
      <c r="K109" s="61">
        <v>189.108</v>
      </c>
      <c r="L109" s="5"/>
      <c r="M109" s="6"/>
      <c r="N109" s="6"/>
      <c r="O109" s="6"/>
      <c r="P109" s="6"/>
      <c r="Q109" s="6"/>
      <c r="R109" s="5">
        <v>635094</v>
      </c>
      <c r="S109" s="5">
        <v>529145</v>
      </c>
      <c r="T109" s="8" t="e">
        <f>R109/(1000*#REF!)</f>
        <v>#REF!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.75">
      <c r="A110" s="45">
        <v>1920</v>
      </c>
      <c r="B110" s="44">
        <f t="shared" si="4"/>
        <v>18198.597</v>
      </c>
      <c r="C110" s="44">
        <v>2592.995</v>
      </c>
      <c r="D110" s="44">
        <v>3414.173</v>
      </c>
      <c r="E110" s="44">
        <v>2546.412</v>
      </c>
      <c r="F110" s="44">
        <v>2528.349</v>
      </c>
      <c r="G110" s="44">
        <v>2599.949</v>
      </c>
      <c r="H110" s="44">
        <v>2155.684</v>
      </c>
      <c r="I110" s="44">
        <v>1481.917</v>
      </c>
      <c r="J110" s="44">
        <v>724.837</v>
      </c>
      <c r="K110" s="61">
        <v>154.281</v>
      </c>
      <c r="L110" s="12"/>
      <c r="M110" s="6"/>
      <c r="N110" s="6"/>
      <c r="O110" s="6"/>
      <c r="P110" s="6"/>
      <c r="Q110" s="6"/>
      <c r="R110" s="5">
        <v>675676</v>
      </c>
      <c r="S110" s="5">
        <v>534801</v>
      </c>
      <c r="T110" s="8" t="e">
        <f>R110/(1000*#REF!)</f>
        <v>#REF!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.75">
      <c r="A111" s="45">
        <v>1921</v>
      </c>
      <c r="B111" s="44">
        <f t="shared" si="4"/>
        <v>18432.631999999998</v>
      </c>
      <c r="C111" s="44">
        <v>2654.376</v>
      </c>
      <c r="D111" s="44">
        <v>3448.102</v>
      </c>
      <c r="E111" s="44">
        <v>2644.723</v>
      </c>
      <c r="F111" s="44">
        <v>2532.813</v>
      </c>
      <c r="G111" s="44">
        <v>2595.314</v>
      </c>
      <c r="H111" s="44">
        <v>2157.614</v>
      </c>
      <c r="I111" s="44">
        <v>1503.822</v>
      </c>
      <c r="J111" s="44">
        <v>735.748</v>
      </c>
      <c r="K111" s="61">
        <v>160.12</v>
      </c>
      <c r="L111" s="12"/>
      <c r="M111" s="6"/>
      <c r="N111" s="6"/>
      <c r="O111" s="6"/>
      <c r="P111" s="6"/>
      <c r="Q111" s="6"/>
      <c r="R111" s="5">
        <v>697904</v>
      </c>
      <c r="S111" s="5">
        <v>545896</v>
      </c>
      <c r="T111" s="8" t="e">
        <f>R111/(1000*#REF!)</f>
        <v>#REF!</v>
      </c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75">
      <c r="A112" s="45">
        <v>1922</v>
      </c>
      <c r="B112" s="44">
        <f t="shared" si="4"/>
        <v>18547.87</v>
      </c>
      <c r="C112" s="44">
        <v>2712.514</v>
      </c>
      <c r="D112" s="44">
        <v>3405.375</v>
      </c>
      <c r="E112" s="44">
        <v>2741.984</v>
      </c>
      <c r="F112" s="44">
        <v>2510.332</v>
      </c>
      <c r="G112" s="44">
        <v>2611.645</v>
      </c>
      <c r="H112" s="44">
        <v>2141.055</v>
      </c>
      <c r="I112" s="44">
        <v>1514.182</v>
      </c>
      <c r="J112" s="44">
        <v>746.586</v>
      </c>
      <c r="K112" s="61">
        <v>164.197</v>
      </c>
      <c r="L112" s="12"/>
      <c r="M112" s="6"/>
      <c r="N112" s="6"/>
      <c r="O112" s="6"/>
      <c r="P112" s="6"/>
      <c r="Q112" s="6"/>
      <c r="R112" s="5">
        <v>692322</v>
      </c>
      <c r="S112" s="5">
        <v>574480</v>
      </c>
      <c r="T112" s="8" t="e">
        <f>R112/(1000*#REF!)</f>
        <v>#REF!</v>
      </c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.75">
      <c r="A113" s="45">
        <v>1923</v>
      </c>
      <c r="B113" s="44">
        <f t="shared" si="4"/>
        <v>18714.207999999995</v>
      </c>
      <c r="C113" s="44">
        <v>2737.678</v>
      </c>
      <c r="D113" s="44">
        <v>3397.716</v>
      </c>
      <c r="E113" s="44">
        <v>2887.927</v>
      </c>
      <c r="F113" s="44">
        <v>2503.193</v>
      </c>
      <c r="G113" s="44">
        <v>2581.774</v>
      </c>
      <c r="H113" s="44">
        <v>2165.543</v>
      </c>
      <c r="I113" s="44">
        <v>1524.583</v>
      </c>
      <c r="J113" s="44">
        <v>749.921</v>
      </c>
      <c r="K113" s="61">
        <v>165.873</v>
      </c>
      <c r="L113" s="12"/>
      <c r="M113" s="6"/>
      <c r="N113" s="6"/>
      <c r="O113" s="6"/>
      <c r="P113" s="6"/>
      <c r="Q113" s="6"/>
      <c r="R113" s="5">
        <v>670326</v>
      </c>
      <c r="S113" s="5">
        <v>540669</v>
      </c>
      <c r="T113" s="8" t="e">
        <f>R113/(1000*#REF!)</f>
        <v>#REF!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.75">
      <c r="A114" s="45">
        <v>1924</v>
      </c>
      <c r="B114" s="44">
        <f t="shared" si="4"/>
        <v>18939.972999999998</v>
      </c>
      <c r="C114" s="44">
        <v>2754.707</v>
      </c>
      <c r="D114" s="44">
        <v>3399.376</v>
      </c>
      <c r="E114" s="44">
        <v>3048.559</v>
      </c>
      <c r="F114" s="44">
        <v>2524.415</v>
      </c>
      <c r="G114" s="44">
        <v>2563.217</v>
      </c>
      <c r="H114" s="44">
        <v>2179.262</v>
      </c>
      <c r="I114" s="44">
        <v>1544.678</v>
      </c>
      <c r="J114" s="44">
        <v>755.905</v>
      </c>
      <c r="K114" s="61">
        <v>169.854</v>
      </c>
      <c r="L114" s="12"/>
      <c r="M114" s="6"/>
      <c r="N114" s="6"/>
      <c r="O114" s="6"/>
      <c r="P114" s="6"/>
      <c r="Q114" s="6"/>
      <c r="R114" s="5">
        <v>683296</v>
      </c>
      <c r="S114" s="5">
        <v>566492</v>
      </c>
      <c r="T114" s="8" t="e">
        <f>R114/(1000*#REF!)</f>
        <v>#REF!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.75">
      <c r="A115" s="45">
        <v>1925</v>
      </c>
      <c r="B115" s="44">
        <f t="shared" si="4"/>
        <v>19172.953</v>
      </c>
      <c r="C115" s="44">
        <v>2785.338</v>
      </c>
      <c r="D115" s="44">
        <v>3397.894</v>
      </c>
      <c r="E115" s="44">
        <v>3209.84</v>
      </c>
      <c r="F115" s="44">
        <v>2550.949</v>
      </c>
      <c r="G115" s="44">
        <v>2541.467</v>
      </c>
      <c r="H115" s="44">
        <v>2199.209</v>
      </c>
      <c r="I115" s="44">
        <v>1561.195</v>
      </c>
      <c r="J115" s="44">
        <v>755.517</v>
      </c>
      <c r="K115" s="61">
        <v>171.544</v>
      </c>
      <c r="L115" s="12"/>
      <c r="M115" s="6"/>
      <c r="N115" s="6"/>
      <c r="O115" s="6"/>
      <c r="P115" s="6"/>
      <c r="Q115" s="6"/>
      <c r="R115" s="5">
        <v>712211</v>
      </c>
      <c r="S115" s="5">
        <v>585355</v>
      </c>
      <c r="T115" s="8" t="e">
        <f>R115/(1000*#REF!)</f>
        <v>#REF!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.75">
      <c r="A116" s="45">
        <v>1926</v>
      </c>
      <c r="B116" s="44">
        <f t="shared" si="4"/>
        <v>19304.114999999998</v>
      </c>
      <c r="C116" s="44">
        <v>2936.656</v>
      </c>
      <c r="D116" s="44">
        <v>3278.786</v>
      </c>
      <c r="E116" s="44">
        <v>3302.067</v>
      </c>
      <c r="F116" s="44">
        <v>2549.626</v>
      </c>
      <c r="G116" s="44">
        <v>2518.129</v>
      </c>
      <c r="H116" s="44">
        <v>2218.76</v>
      </c>
      <c r="I116" s="44">
        <v>1575.534</v>
      </c>
      <c r="J116" s="44">
        <v>752.968</v>
      </c>
      <c r="K116" s="61">
        <v>171.589</v>
      </c>
      <c r="L116" s="12"/>
      <c r="M116" s="6"/>
      <c r="N116" s="6"/>
      <c r="O116" s="6"/>
      <c r="P116" s="6"/>
      <c r="Q116" s="6"/>
      <c r="R116" s="5">
        <v>716966</v>
      </c>
      <c r="S116" s="5">
        <v>583217</v>
      </c>
      <c r="T116" s="8" t="e">
        <f>R116/(1000*#REF!)</f>
        <v>#REF!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.75">
      <c r="A117" s="45">
        <v>1927</v>
      </c>
      <c r="B117" s="44">
        <f t="shared" si="4"/>
        <v>19417.823</v>
      </c>
      <c r="C117" s="44">
        <v>3111.833</v>
      </c>
      <c r="D117" s="44">
        <v>3098.026</v>
      </c>
      <c r="E117" s="44">
        <v>3379.346</v>
      </c>
      <c r="F117" s="44">
        <v>2588.745</v>
      </c>
      <c r="G117" s="44">
        <v>2483.436</v>
      </c>
      <c r="H117" s="44">
        <v>2235.999</v>
      </c>
      <c r="I117" s="44">
        <v>1591.192</v>
      </c>
      <c r="J117" s="44">
        <v>759.147</v>
      </c>
      <c r="K117" s="61">
        <v>170.099</v>
      </c>
      <c r="L117" s="12"/>
      <c r="M117" s="6"/>
      <c r="N117" s="6"/>
      <c r="O117" s="6"/>
      <c r="P117" s="6"/>
      <c r="Q117" s="6"/>
      <c r="R117" s="5">
        <v>679809</v>
      </c>
      <c r="S117" s="5">
        <v>562847</v>
      </c>
      <c r="T117" s="8" t="e">
        <f>R117/(1000*#REF!)</f>
        <v>#REF!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.75">
      <c r="A118" s="45">
        <v>1928</v>
      </c>
      <c r="B118" s="44">
        <f t="shared" si="4"/>
        <v>19505.760000000002</v>
      </c>
      <c r="C118" s="44">
        <v>3289.891</v>
      </c>
      <c r="D118" s="44">
        <v>2928.178</v>
      </c>
      <c r="E118" s="44">
        <v>3405.556</v>
      </c>
      <c r="F118" s="44">
        <v>2631.168</v>
      </c>
      <c r="G118" s="44">
        <v>2459.844</v>
      </c>
      <c r="H118" s="44">
        <v>2250.755</v>
      </c>
      <c r="I118" s="44">
        <v>1609.788</v>
      </c>
      <c r="J118" s="44">
        <v>763.947</v>
      </c>
      <c r="K118" s="61">
        <v>166.633</v>
      </c>
      <c r="L118" s="12"/>
      <c r="M118" s="6"/>
      <c r="N118" s="6"/>
      <c r="O118" s="6"/>
      <c r="P118" s="6"/>
      <c r="Q118" s="6"/>
      <c r="R118" s="5">
        <v>678269</v>
      </c>
      <c r="S118" s="5">
        <v>554500</v>
      </c>
      <c r="T118" s="8" t="e">
        <f>R118/(1000*#REF!)</f>
        <v>#REF!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.75">
      <c r="A119" s="45">
        <v>1929</v>
      </c>
      <c r="B119" s="44">
        <f t="shared" si="4"/>
        <v>19611.718</v>
      </c>
      <c r="C119" s="44">
        <v>3438.021</v>
      </c>
      <c r="D119" s="44">
        <v>2784.963</v>
      </c>
      <c r="E119" s="44">
        <v>3436.603</v>
      </c>
      <c r="F119" s="44">
        <v>2690.004</v>
      </c>
      <c r="G119" s="44">
        <v>2439.848</v>
      </c>
      <c r="H119" s="44">
        <v>2265.316</v>
      </c>
      <c r="I119" s="44">
        <v>1615.764</v>
      </c>
      <c r="J119" s="44">
        <v>772.218</v>
      </c>
      <c r="K119" s="61">
        <v>168.981</v>
      </c>
      <c r="L119" s="12"/>
      <c r="M119" s="6"/>
      <c r="N119" s="6"/>
      <c r="O119" s="6"/>
      <c r="P119" s="6"/>
      <c r="Q119" s="6"/>
      <c r="R119" s="5">
        <v>742732</v>
      </c>
      <c r="S119" s="5">
        <v>617073</v>
      </c>
      <c r="T119" s="8" t="e">
        <f>R119/(1000*#REF!)</f>
        <v>#REF!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.75">
      <c r="A120" s="45">
        <v>1930</v>
      </c>
      <c r="B120" s="44">
        <f t="shared" si="4"/>
        <v>19722.944</v>
      </c>
      <c r="C120" s="44">
        <v>3556.664</v>
      </c>
      <c r="D120" s="44">
        <v>2675.894</v>
      </c>
      <c r="E120" s="44">
        <v>3471.247</v>
      </c>
      <c r="F120" s="44">
        <v>2773.777</v>
      </c>
      <c r="G120" s="44">
        <v>2420.694</v>
      </c>
      <c r="H120" s="44">
        <v>2264.998</v>
      </c>
      <c r="I120" s="44">
        <v>1614.196</v>
      </c>
      <c r="J120" s="44">
        <v>779.605</v>
      </c>
      <c r="K120" s="61">
        <v>165.869</v>
      </c>
      <c r="L120" s="12"/>
      <c r="M120" s="6"/>
      <c r="N120" s="6"/>
      <c r="O120" s="6"/>
      <c r="P120" s="6"/>
      <c r="Q120" s="6"/>
      <c r="R120" s="5">
        <v>652953</v>
      </c>
      <c r="S120" s="5">
        <v>546298</v>
      </c>
      <c r="T120" s="8" t="e">
        <f>R120/(1000*#REF!)</f>
        <v>#REF!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.75">
      <c r="A121" s="45">
        <v>1931</v>
      </c>
      <c r="B121" s="44">
        <f t="shared" si="4"/>
        <v>19925.66</v>
      </c>
      <c r="C121" s="44">
        <v>3546.136</v>
      </c>
      <c r="D121" s="44">
        <v>2725.301</v>
      </c>
      <c r="E121" s="44">
        <v>3519.151</v>
      </c>
      <c r="F121" s="44">
        <v>2883.542</v>
      </c>
      <c r="G121" s="44">
        <v>2410.831</v>
      </c>
      <c r="H121" s="44">
        <v>2253.189</v>
      </c>
      <c r="I121" s="44">
        <v>1617.032</v>
      </c>
      <c r="J121" s="44">
        <v>797.006</v>
      </c>
      <c r="K121" s="61">
        <v>173.472</v>
      </c>
      <c r="L121" s="12"/>
      <c r="M121" s="6"/>
      <c r="N121" s="6"/>
      <c r="O121" s="6"/>
      <c r="P121" s="6"/>
      <c r="Q121" s="6"/>
      <c r="R121" s="5">
        <v>682816</v>
      </c>
      <c r="S121" s="5">
        <v>580407</v>
      </c>
      <c r="T121" s="8" t="e">
        <f>R121/(1000*#REF!)</f>
        <v>#REF!</v>
      </c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.75">
      <c r="A122" s="45">
        <v>1932</v>
      </c>
      <c r="B122" s="44">
        <f t="shared" si="4"/>
        <v>19913.092000000004</v>
      </c>
      <c r="C122" s="44">
        <v>3494.896</v>
      </c>
      <c r="D122" s="44">
        <v>2765.179</v>
      </c>
      <c r="E122" s="44">
        <v>3447.883</v>
      </c>
      <c r="F122" s="44">
        <v>2968.018</v>
      </c>
      <c r="G122" s="44">
        <v>2395.288</v>
      </c>
      <c r="H122" s="44">
        <v>2261.603</v>
      </c>
      <c r="I122" s="44">
        <v>1602.128</v>
      </c>
      <c r="J122" s="44">
        <v>802.15</v>
      </c>
      <c r="K122" s="61">
        <v>175.947</v>
      </c>
      <c r="L122" s="12"/>
      <c r="M122" s="6"/>
      <c r="N122" s="6"/>
      <c r="O122" s="6"/>
      <c r="P122" s="6"/>
      <c r="Q122" s="6"/>
      <c r="R122" s="5">
        <v>663705</v>
      </c>
      <c r="S122" s="5">
        <v>562864</v>
      </c>
      <c r="T122" s="8" t="e">
        <f>R122/(1000*#REF!)</f>
        <v>#REF!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.75">
      <c r="A123" s="45">
        <v>1933</v>
      </c>
      <c r="B123" s="44">
        <f t="shared" si="4"/>
        <v>19905.436999999994</v>
      </c>
      <c r="C123" s="44">
        <v>3456.999</v>
      </c>
      <c r="D123" s="44">
        <v>2770.702</v>
      </c>
      <c r="E123" s="44">
        <v>3397.139</v>
      </c>
      <c r="F123" s="44">
        <v>3062.659</v>
      </c>
      <c r="G123" s="44">
        <v>2372.656</v>
      </c>
      <c r="H123" s="44">
        <v>2230.798</v>
      </c>
      <c r="I123" s="44">
        <v>1622.768</v>
      </c>
      <c r="J123" s="44">
        <v>811.42</v>
      </c>
      <c r="K123" s="61">
        <v>180.296</v>
      </c>
      <c r="L123" s="12"/>
      <c r="M123" s="6"/>
      <c r="N123" s="6"/>
      <c r="O123" s="6"/>
      <c r="P123" s="6"/>
      <c r="Q123" s="6"/>
      <c r="R123" s="5">
        <v>664133</v>
      </c>
      <c r="S123" s="5">
        <v>571738</v>
      </c>
      <c r="T123" s="8" t="e">
        <f>R123/(1000*#REF!)</f>
        <v>#REF!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.75">
      <c r="A124" s="45">
        <v>1934</v>
      </c>
      <c r="B124" s="44">
        <f t="shared" si="4"/>
        <v>19875.016</v>
      </c>
      <c r="C124" s="44">
        <v>3406.923</v>
      </c>
      <c r="D124" s="44">
        <v>2776.809</v>
      </c>
      <c r="E124" s="44">
        <v>3355.22</v>
      </c>
      <c r="F124" s="44">
        <v>3134.44</v>
      </c>
      <c r="G124" s="44">
        <v>2361.375</v>
      </c>
      <c r="H124" s="44">
        <v>2205.411</v>
      </c>
      <c r="I124" s="44">
        <v>1631.072</v>
      </c>
      <c r="J124" s="44">
        <v>823.09</v>
      </c>
      <c r="K124" s="61">
        <v>180.676</v>
      </c>
      <c r="L124" s="12"/>
      <c r="M124" s="6"/>
      <c r="N124" s="6"/>
      <c r="O124" s="6"/>
      <c r="P124" s="6"/>
      <c r="Q124" s="6"/>
      <c r="R124" s="5">
        <v>637713</v>
      </c>
      <c r="S124" s="5">
        <v>551073</v>
      </c>
      <c r="T124" s="8" t="e">
        <f>R124/(1000*#REF!)</f>
        <v>#REF!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.75">
      <c r="A125" s="45">
        <v>1935</v>
      </c>
      <c r="B125" s="44">
        <f t="shared" si="4"/>
        <v>19854.29</v>
      </c>
      <c r="C125" s="44">
        <v>3365.045</v>
      </c>
      <c r="D125" s="44">
        <v>2786.5</v>
      </c>
      <c r="E125" s="44">
        <v>3311.57</v>
      </c>
      <c r="F125" s="44">
        <v>3203.723</v>
      </c>
      <c r="G125" s="44">
        <v>2346.049</v>
      </c>
      <c r="H125" s="44">
        <v>2176.22</v>
      </c>
      <c r="I125" s="44">
        <v>1646.656</v>
      </c>
      <c r="J125" s="44">
        <v>834.681</v>
      </c>
      <c r="K125" s="61">
        <v>183.846</v>
      </c>
      <c r="L125" s="12"/>
      <c r="M125" s="6"/>
      <c r="N125" s="6"/>
      <c r="O125" s="6"/>
      <c r="P125" s="6"/>
      <c r="Q125" s="6"/>
      <c r="R125" s="5">
        <v>661722</v>
      </c>
      <c r="S125" s="5">
        <v>581498</v>
      </c>
      <c r="T125" s="8" t="e">
        <f>R125/(1000*#REF!)</f>
        <v>#REF!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.75">
      <c r="A126" s="45">
        <v>1936</v>
      </c>
      <c r="B126" s="44">
        <f t="shared" si="4"/>
        <v>19804.027000000002</v>
      </c>
      <c r="C126" s="44">
        <v>3301.4</v>
      </c>
      <c r="D126" s="44">
        <v>2914.709</v>
      </c>
      <c r="E126" s="44">
        <v>3158.762</v>
      </c>
      <c r="F126" s="44">
        <v>3270.141</v>
      </c>
      <c r="G126" s="44">
        <v>2325.208</v>
      </c>
      <c r="H126" s="44">
        <v>2147.707</v>
      </c>
      <c r="I126" s="44">
        <v>1660.359</v>
      </c>
      <c r="J126" s="44">
        <v>841.543</v>
      </c>
      <c r="K126" s="61">
        <v>184.198</v>
      </c>
      <c r="L126" s="12"/>
      <c r="M126" s="6"/>
      <c r="N126" s="6"/>
      <c r="O126" s="6"/>
      <c r="P126" s="6"/>
      <c r="Q126" s="6"/>
      <c r="R126" s="5">
        <v>645844</v>
      </c>
      <c r="S126" s="5">
        <v>567724</v>
      </c>
      <c r="T126" s="8" t="e">
        <f>R126/(1000*#REF!)</f>
        <v>#REF!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.75">
      <c r="A127" s="45">
        <v>1937</v>
      </c>
      <c r="B127" s="44">
        <f t="shared" si="4"/>
        <v>19813.143</v>
      </c>
      <c r="C127" s="44">
        <v>3239.885</v>
      </c>
      <c r="D127" s="44">
        <v>3083.389</v>
      </c>
      <c r="E127" s="44">
        <v>2986.643</v>
      </c>
      <c r="F127" s="44">
        <v>3311.199</v>
      </c>
      <c r="G127" s="44">
        <v>2358.376</v>
      </c>
      <c r="H127" s="44">
        <v>2119.57</v>
      </c>
      <c r="I127" s="44">
        <v>1675.927</v>
      </c>
      <c r="J127" s="44">
        <v>851.429</v>
      </c>
      <c r="K127" s="61">
        <v>186.725</v>
      </c>
      <c r="L127" s="12"/>
      <c r="M127" s="6"/>
      <c r="N127" s="6"/>
      <c r="O127" s="6"/>
      <c r="P127" s="6"/>
      <c r="Q127" s="6"/>
      <c r="R127" s="5">
        <v>632896</v>
      </c>
      <c r="S127" s="5">
        <v>556956</v>
      </c>
      <c r="T127" s="8" t="e">
        <f>R127/(1000*#REF!)</f>
        <v>#REF!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.75">
      <c r="A128" s="45">
        <v>1938</v>
      </c>
      <c r="B128" s="44">
        <f t="shared" si="4"/>
        <v>19825.127000000004</v>
      </c>
      <c r="C128" s="44">
        <v>3187.206</v>
      </c>
      <c r="D128" s="44">
        <v>3226.047</v>
      </c>
      <c r="E128" s="44">
        <v>2837.636</v>
      </c>
      <c r="F128" s="44">
        <v>3336.992</v>
      </c>
      <c r="G128" s="44">
        <v>2400.483</v>
      </c>
      <c r="H128" s="44">
        <v>2098.142</v>
      </c>
      <c r="I128" s="44">
        <v>1686.946</v>
      </c>
      <c r="J128" s="44">
        <v>862.454</v>
      </c>
      <c r="K128" s="61">
        <v>189.221</v>
      </c>
      <c r="L128" s="12"/>
      <c r="M128" s="6"/>
      <c r="N128" s="6"/>
      <c r="O128" s="6"/>
      <c r="P128" s="6"/>
      <c r="Q128" s="6"/>
      <c r="R128" s="5">
        <v>650832</v>
      </c>
      <c r="S128" s="5">
        <v>575955</v>
      </c>
      <c r="T128" s="8" t="e">
        <f>R128/(1000*#REF!)</f>
        <v>#REF!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.75">
      <c r="A129" s="45">
        <v>1939</v>
      </c>
      <c r="B129" s="44">
        <f t="shared" si="4"/>
        <v>18912.997</v>
      </c>
      <c r="C129" s="44">
        <v>2976.055</v>
      </c>
      <c r="D129" s="44">
        <v>3182.513</v>
      </c>
      <c r="E129" s="44">
        <v>2580.945</v>
      </c>
      <c r="F129" s="44">
        <v>3196.421</v>
      </c>
      <c r="G129" s="44">
        <v>2334.122</v>
      </c>
      <c r="H129" s="44">
        <v>1985.776</v>
      </c>
      <c r="I129" s="44">
        <v>1631.685</v>
      </c>
      <c r="J129" s="44">
        <v>836.123</v>
      </c>
      <c r="K129" s="61">
        <v>189.357</v>
      </c>
      <c r="L129" s="12"/>
      <c r="M129" s="6"/>
      <c r="N129" s="6"/>
      <c r="O129" s="6"/>
      <c r="P129" s="6"/>
      <c r="Q129" s="6"/>
      <c r="R129" s="5">
        <v>622484</v>
      </c>
      <c r="S129" s="5">
        <v>554525</v>
      </c>
      <c r="T129" s="8" t="e">
        <f>R129/(1000*#REF!)</f>
        <v>#REF!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>
      <c r="A130" s="45">
        <v>1940</v>
      </c>
      <c r="B130" s="44">
        <f t="shared" si="4"/>
        <v>18899.952999999998</v>
      </c>
      <c r="C130" s="44">
        <v>2955.805</v>
      </c>
      <c r="D130" s="44">
        <v>3288.623</v>
      </c>
      <c r="E130" s="44">
        <v>2466.554</v>
      </c>
      <c r="F130" s="44">
        <v>3153.924</v>
      </c>
      <c r="G130" s="44">
        <v>2376.224</v>
      </c>
      <c r="H130" s="44">
        <v>1968.048</v>
      </c>
      <c r="I130" s="44">
        <v>1642.796</v>
      </c>
      <c r="J130" s="44">
        <v>847.889</v>
      </c>
      <c r="K130" s="61">
        <v>200.09</v>
      </c>
      <c r="L130" s="12"/>
      <c r="M130" s="6"/>
      <c r="N130" s="6"/>
      <c r="O130" s="6"/>
      <c r="P130" s="6"/>
      <c r="Q130" s="6"/>
      <c r="R130" s="5">
        <v>852089</v>
      </c>
      <c r="S130" s="5">
        <v>761695</v>
      </c>
      <c r="T130" s="8" t="e">
        <f>R130/(1000*#REF!)</f>
        <v>#REF!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>
      <c r="A131" s="45">
        <v>1941</v>
      </c>
      <c r="B131" s="44">
        <f t="shared" si="4"/>
        <v>17062.226</v>
      </c>
      <c r="C131" s="44">
        <v>2846.628</v>
      </c>
      <c r="D131" s="44">
        <v>3248.852</v>
      </c>
      <c r="E131" s="44">
        <v>1660.499</v>
      </c>
      <c r="F131" s="44">
        <v>2398.258</v>
      </c>
      <c r="G131" s="44">
        <v>2383.605</v>
      </c>
      <c r="H131" s="44">
        <v>1913.357</v>
      </c>
      <c r="I131" s="44">
        <v>1603.755</v>
      </c>
      <c r="J131" s="44">
        <v>821.166</v>
      </c>
      <c r="K131" s="61">
        <v>186.106</v>
      </c>
      <c r="L131" s="12"/>
      <c r="M131" s="6"/>
      <c r="N131" s="6"/>
      <c r="O131" s="6"/>
      <c r="P131" s="6"/>
      <c r="Q131" s="6"/>
      <c r="R131" s="5">
        <v>662564</v>
      </c>
      <c r="S131" s="5">
        <v>594252</v>
      </c>
      <c r="T131" s="8" t="e">
        <f>R131/(1000*#REF!)</f>
        <v>#REF!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.75">
      <c r="A132" s="45">
        <v>1942</v>
      </c>
      <c r="B132" s="44">
        <f t="shared" si="4"/>
        <v>17123.187</v>
      </c>
      <c r="C132" s="44">
        <v>2757.209</v>
      </c>
      <c r="D132" s="44">
        <v>3215.378</v>
      </c>
      <c r="E132" s="44">
        <v>1881.673</v>
      </c>
      <c r="F132" s="44">
        <v>2389.693</v>
      </c>
      <c r="G132" s="44">
        <v>2409.842</v>
      </c>
      <c r="H132" s="44">
        <v>1884.673</v>
      </c>
      <c r="I132" s="44">
        <v>1595.905</v>
      </c>
      <c r="J132" s="44">
        <v>804.861</v>
      </c>
      <c r="K132" s="61">
        <v>183.953</v>
      </c>
      <c r="L132" s="12"/>
      <c r="M132" s="6"/>
      <c r="N132" s="6"/>
      <c r="O132" s="6"/>
      <c r="P132" s="6"/>
      <c r="Q132" s="6"/>
      <c r="R132" s="5">
        <v>657959</v>
      </c>
      <c r="S132" s="5">
        <v>587115</v>
      </c>
      <c r="T132" s="8" t="e">
        <f>R132/(1000*#REF!)</f>
        <v>#REF!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.75">
      <c r="A133" s="45">
        <v>1943</v>
      </c>
      <c r="B133" s="44">
        <f t="shared" si="4"/>
        <v>16917.824</v>
      </c>
      <c r="C133" s="44">
        <v>2696.126</v>
      </c>
      <c r="D133" s="44">
        <v>3151.333</v>
      </c>
      <c r="E133" s="44">
        <v>2004.454</v>
      </c>
      <c r="F133" s="44">
        <v>2281.674</v>
      </c>
      <c r="G133" s="44">
        <v>2381.926</v>
      </c>
      <c r="H133" s="44">
        <v>1848.687</v>
      </c>
      <c r="I133" s="44">
        <v>1563.028</v>
      </c>
      <c r="J133" s="44">
        <v>809.08</v>
      </c>
      <c r="K133" s="61">
        <v>181.516</v>
      </c>
      <c r="L133" s="12"/>
      <c r="M133" s="6"/>
      <c r="N133" s="6"/>
      <c r="O133" s="6"/>
      <c r="P133" s="6"/>
      <c r="Q133" s="6"/>
      <c r="R133" s="5">
        <v>697816</v>
      </c>
      <c r="S133" s="5">
        <v>610706</v>
      </c>
      <c r="T133" s="8" t="e">
        <f>R133/(1000*#REF!)</f>
        <v>#REF!</v>
      </c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.75">
      <c r="A134" s="45">
        <v>1944</v>
      </c>
      <c r="B134" s="44">
        <f t="shared" si="4"/>
        <v>16585.596</v>
      </c>
      <c r="C134" s="44">
        <v>2655.439</v>
      </c>
      <c r="D134" s="44">
        <v>3006.748</v>
      </c>
      <c r="E134" s="44">
        <v>1920.647</v>
      </c>
      <c r="F134" s="44">
        <v>2254.375</v>
      </c>
      <c r="G134" s="44">
        <v>2399.78</v>
      </c>
      <c r="H134" s="44">
        <v>1822.944</v>
      </c>
      <c r="I134" s="44">
        <v>1532.248</v>
      </c>
      <c r="J134" s="44">
        <v>810.784</v>
      </c>
      <c r="K134" s="61">
        <v>182.631</v>
      </c>
      <c r="L134" s="12"/>
      <c r="M134" s="6"/>
      <c r="N134" s="6"/>
      <c r="O134" s="6"/>
      <c r="P134" s="6"/>
      <c r="Q134" s="6"/>
      <c r="R134" s="5">
        <v>867085</v>
      </c>
      <c r="S134" s="5">
        <v>762857</v>
      </c>
      <c r="T134" s="8" t="e">
        <f>R134/(1000*#REF!)</f>
        <v>#REF!</v>
      </c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75">
      <c r="A135" s="45">
        <v>1945</v>
      </c>
      <c r="B135" s="44">
        <f t="shared" si="4"/>
        <v>16661.088</v>
      </c>
      <c r="C135" s="44">
        <v>2649.202</v>
      </c>
      <c r="D135" s="44">
        <v>3027.991</v>
      </c>
      <c r="E135" s="44">
        <v>1980.443</v>
      </c>
      <c r="F135" s="44">
        <v>2231.468</v>
      </c>
      <c r="G135" s="44">
        <v>2445.349</v>
      </c>
      <c r="H135" s="44">
        <v>1812.009</v>
      </c>
      <c r="I135" s="44">
        <v>1513.643</v>
      </c>
      <c r="J135" s="44">
        <v>819.004</v>
      </c>
      <c r="K135" s="61">
        <v>181.979</v>
      </c>
      <c r="L135" s="12"/>
      <c r="M135" s="6"/>
      <c r="N135" s="6"/>
      <c r="O135" s="6"/>
      <c r="P135" s="6"/>
      <c r="Q135" s="6"/>
      <c r="R135" s="5">
        <v>654799</v>
      </c>
      <c r="S135" s="5">
        <v>549212</v>
      </c>
      <c r="T135" s="8" t="e">
        <f>R135/(1000*#REF!)</f>
        <v>#REF!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.75">
      <c r="A136" s="45">
        <v>1946</v>
      </c>
      <c r="B136" s="44">
        <f t="shared" si="4"/>
        <v>19119.161000000004</v>
      </c>
      <c r="C136" s="44">
        <v>2781.149</v>
      </c>
      <c r="D136" s="44">
        <v>3191.195</v>
      </c>
      <c r="E136" s="44">
        <v>2680.035</v>
      </c>
      <c r="F136" s="44">
        <v>2942.402</v>
      </c>
      <c r="G136" s="44">
        <v>2929.34</v>
      </c>
      <c r="H136" s="44">
        <v>1949.6</v>
      </c>
      <c r="I136" s="44">
        <v>1583.661</v>
      </c>
      <c r="J136" s="44">
        <v>869.955</v>
      </c>
      <c r="K136" s="61">
        <v>191.824</v>
      </c>
      <c r="L136" s="12"/>
      <c r="M136" s="6"/>
      <c r="N136" s="6"/>
      <c r="O136" s="6"/>
      <c r="P136" s="6"/>
      <c r="Q136" s="6"/>
      <c r="R136" s="5">
        <v>545880</v>
      </c>
      <c r="S136" s="5">
        <v>462058</v>
      </c>
      <c r="T136" s="8" t="e">
        <f>R136/(1000*#REF!)</f>
        <v>#REF!</v>
      </c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.75">
      <c r="A137" s="45">
        <v>1947</v>
      </c>
      <c r="B137" s="44">
        <f t="shared" si="4"/>
        <v>19300.682</v>
      </c>
      <c r="C137" s="44">
        <v>2888.51</v>
      </c>
      <c r="D137" s="44">
        <v>3152.653</v>
      </c>
      <c r="E137" s="44">
        <v>2851.041</v>
      </c>
      <c r="F137" s="44">
        <v>2775.831</v>
      </c>
      <c r="G137" s="44">
        <v>2977.783</v>
      </c>
      <c r="H137" s="44">
        <v>1986.131</v>
      </c>
      <c r="I137" s="44">
        <v>1573.592</v>
      </c>
      <c r="J137" s="44">
        <v>894.319</v>
      </c>
      <c r="K137" s="61">
        <v>200.822</v>
      </c>
      <c r="L137" s="12"/>
      <c r="M137" s="6"/>
      <c r="N137" s="6"/>
      <c r="O137" s="6"/>
      <c r="P137" s="6"/>
      <c r="Q137" s="6"/>
      <c r="R137" s="5">
        <v>538157</v>
      </c>
      <c r="S137" s="5">
        <v>457611</v>
      </c>
      <c r="T137" s="8" t="e">
        <f>R137/(1000*#REF!)</f>
        <v>#REF!</v>
      </c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.75">
      <c r="A138" s="45">
        <v>1948</v>
      </c>
      <c r="B138" s="44">
        <f t="shared" si="4"/>
        <v>19591.753999999997</v>
      </c>
      <c r="C138" s="44">
        <v>3036.95</v>
      </c>
      <c r="D138" s="44">
        <v>3132.583</v>
      </c>
      <c r="E138" s="44">
        <v>3036.128</v>
      </c>
      <c r="F138" s="44">
        <v>2639.457</v>
      </c>
      <c r="G138" s="44">
        <v>3015.378</v>
      </c>
      <c r="H138" s="44">
        <v>2030.378</v>
      </c>
      <c r="I138" s="44">
        <v>1571.14</v>
      </c>
      <c r="J138" s="44">
        <v>919.908</v>
      </c>
      <c r="K138" s="61">
        <v>209.832</v>
      </c>
      <c r="L138" s="12"/>
      <c r="M138" s="6"/>
      <c r="N138" s="6"/>
      <c r="O138" s="6"/>
      <c r="P138" s="6"/>
      <c r="Q138" s="6"/>
      <c r="R138" s="5">
        <v>513210</v>
      </c>
      <c r="S138" s="5">
        <v>448686</v>
      </c>
      <c r="T138" s="8" t="e">
        <f>R138/(1000*#REF!)</f>
        <v>#REF!</v>
      </c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.75">
      <c r="A139" s="45">
        <v>1949</v>
      </c>
      <c r="B139" s="44">
        <f t="shared" si="4"/>
        <v>19814.804</v>
      </c>
      <c r="C139" s="44">
        <v>3178.985</v>
      </c>
      <c r="D139" s="44">
        <v>3091.043</v>
      </c>
      <c r="E139" s="44">
        <v>3178.894</v>
      </c>
      <c r="F139" s="44">
        <v>2512.345</v>
      </c>
      <c r="G139" s="44">
        <v>3043.732</v>
      </c>
      <c r="H139" s="44">
        <v>2083.274</v>
      </c>
      <c r="I139" s="44">
        <v>1567.623</v>
      </c>
      <c r="J139" s="44">
        <v>940.327</v>
      </c>
      <c r="K139" s="61">
        <v>218.581</v>
      </c>
      <c r="L139" s="12"/>
      <c r="M139" s="6"/>
      <c r="N139" s="6"/>
      <c r="O139" s="6"/>
      <c r="P139" s="6"/>
      <c r="Q139" s="6"/>
      <c r="R139" s="5">
        <v>573598</v>
      </c>
      <c r="S139" s="5">
        <v>504031</v>
      </c>
      <c r="T139" s="8" t="e">
        <f>R139/(1000*#REF!)</f>
        <v>#REF!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.75">
      <c r="A140" s="45">
        <v>1950</v>
      </c>
      <c r="B140" s="44">
        <f t="shared" si="4"/>
        <v>20004.680999999997</v>
      </c>
      <c r="C140" s="44">
        <v>3317.395</v>
      </c>
      <c r="D140" s="44">
        <v>3052.029</v>
      </c>
      <c r="E140" s="44">
        <v>3291.311</v>
      </c>
      <c r="F140" s="44">
        <v>2411.402</v>
      </c>
      <c r="G140" s="44">
        <v>3050.462</v>
      </c>
      <c r="H140" s="44">
        <v>2151.004</v>
      </c>
      <c r="I140" s="44">
        <v>1564.135</v>
      </c>
      <c r="J140" s="44">
        <v>944.635</v>
      </c>
      <c r="K140" s="61">
        <v>222.308</v>
      </c>
      <c r="L140" s="12"/>
      <c r="M140" s="6"/>
      <c r="N140" s="6"/>
      <c r="O140" s="6"/>
      <c r="P140" s="6"/>
      <c r="Q140" s="6"/>
      <c r="R140" s="5">
        <v>534480</v>
      </c>
      <c r="S140" s="5">
        <v>475401</v>
      </c>
      <c r="T140" s="8" t="e">
        <f>R140/(1000*#REF!)</f>
        <v>#REF!</v>
      </c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.75">
      <c r="A141" s="45">
        <v>1951</v>
      </c>
      <c r="B141" s="44">
        <f t="shared" si="4"/>
        <v>20205.879</v>
      </c>
      <c r="C141" s="44">
        <v>3477.072</v>
      </c>
      <c r="D141" s="44">
        <v>2973.322</v>
      </c>
      <c r="E141" s="44">
        <v>3286.638</v>
      </c>
      <c r="F141" s="44">
        <v>2447.985</v>
      </c>
      <c r="G141" s="44">
        <v>3052.528</v>
      </c>
      <c r="H141" s="44">
        <v>2232.551</v>
      </c>
      <c r="I141" s="44">
        <v>1561.168</v>
      </c>
      <c r="J141" s="44">
        <v>945.373</v>
      </c>
      <c r="K141" s="61">
        <v>229.242</v>
      </c>
      <c r="L141" s="12"/>
      <c r="M141" s="6"/>
      <c r="N141" s="6"/>
      <c r="O141" s="6"/>
      <c r="P141" s="6"/>
      <c r="Q141" s="6"/>
      <c r="R141" s="5">
        <v>565829</v>
      </c>
      <c r="S141" s="5">
        <v>509529</v>
      </c>
      <c r="T141" s="8" t="e">
        <f>R141/(1000*#REF!)</f>
        <v>#REF!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.75">
      <c r="A142" s="45">
        <v>1952</v>
      </c>
      <c r="B142" s="44">
        <f t="shared" si="4"/>
        <v>20368.236</v>
      </c>
      <c r="C142" s="44">
        <v>3634.326</v>
      </c>
      <c r="D142" s="44">
        <v>2890.567</v>
      </c>
      <c r="E142" s="44">
        <v>3273.189</v>
      </c>
      <c r="F142" s="44">
        <v>2495.461</v>
      </c>
      <c r="G142" s="44">
        <v>3023.295</v>
      </c>
      <c r="H142" s="44">
        <v>2315.344</v>
      </c>
      <c r="I142" s="44">
        <v>1559.646</v>
      </c>
      <c r="J142" s="44">
        <v>948.307</v>
      </c>
      <c r="K142" s="61">
        <v>228.101</v>
      </c>
      <c r="L142" s="12"/>
      <c r="M142" s="6"/>
      <c r="N142" s="6"/>
      <c r="O142" s="6"/>
      <c r="P142" s="6"/>
      <c r="Q142" s="6"/>
      <c r="R142" s="5">
        <v>524831</v>
      </c>
      <c r="S142" s="5">
        <v>474302</v>
      </c>
      <c r="T142" s="8" t="e">
        <f>R142/(1000*#REF!)</f>
        <v>#REF!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.75">
      <c r="A143" s="45">
        <v>1953</v>
      </c>
      <c r="B143" s="44">
        <f t="shared" si="4"/>
        <v>20539.458000000002</v>
      </c>
      <c r="C143" s="44">
        <v>3762.068</v>
      </c>
      <c r="D143" s="44">
        <v>2839.168</v>
      </c>
      <c r="E143" s="44">
        <v>3269.4</v>
      </c>
      <c r="F143" s="44">
        <v>2510.561</v>
      </c>
      <c r="G143" s="44">
        <v>3008.704</v>
      </c>
      <c r="H143" s="44">
        <v>2408.85</v>
      </c>
      <c r="I143" s="44">
        <v>1553.467</v>
      </c>
      <c r="J143" s="44">
        <v>946.607</v>
      </c>
      <c r="K143" s="61">
        <v>240.633</v>
      </c>
      <c r="L143" s="12"/>
      <c r="M143" s="6"/>
      <c r="N143" s="6"/>
      <c r="O143" s="6"/>
      <c r="P143" s="6"/>
      <c r="Q143" s="6"/>
      <c r="R143" s="5">
        <v>556983</v>
      </c>
      <c r="S143" s="5">
        <v>511429</v>
      </c>
      <c r="T143" s="8" t="e">
        <f>R143/(1000*#REF!)</f>
        <v>#REF!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.75">
      <c r="A144" s="45">
        <v>1954</v>
      </c>
      <c r="B144" s="44">
        <f t="shared" si="4"/>
        <v>20686.201999999997</v>
      </c>
      <c r="C144" s="44">
        <v>3859.527</v>
      </c>
      <c r="D144" s="44">
        <v>2828.731</v>
      </c>
      <c r="E144" s="44">
        <v>3250.118</v>
      </c>
      <c r="F144" s="44">
        <v>2527.79</v>
      </c>
      <c r="G144" s="44">
        <v>2995.185</v>
      </c>
      <c r="H144" s="44">
        <v>2484.36</v>
      </c>
      <c r="I144" s="44">
        <v>1555.694</v>
      </c>
      <c r="J144" s="44">
        <v>938.017</v>
      </c>
      <c r="K144" s="61">
        <v>246.78</v>
      </c>
      <c r="L144" s="12"/>
      <c r="M144" s="6"/>
      <c r="N144" s="6"/>
      <c r="O144" s="6"/>
      <c r="P144" s="6"/>
      <c r="Q144" s="6"/>
      <c r="R144" s="5">
        <v>518892</v>
      </c>
      <c r="S144" s="5">
        <v>474808</v>
      </c>
      <c r="T144" s="8" t="e">
        <f>R144/(1000*#REF!)</f>
        <v>#REF!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.75">
      <c r="A145" s="45">
        <v>1955</v>
      </c>
      <c r="B145" s="44">
        <f t="shared" si="4"/>
        <v>20867.300999999996</v>
      </c>
      <c r="C145" s="44">
        <v>3966.826</v>
      </c>
      <c r="D145" s="44">
        <v>2816.542</v>
      </c>
      <c r="E145" s="44">
        <v>3238.842</v>
      </c>
      <c r="F145" s="44">
        <v>2556.093</v>
      </c>
      <c r="G145" s="44">
        <v>2973.835</v>
      </c>
      <c r="H145" s="44">
        <v>2563.738</v>
      </c>
      <c r="I145" s="44">
        <v>1555.902</v>
      </c>
      <c r="J145" s="44">
        <v>938.635</v>
      </c>
      <c r="K145" s="61">
        <v>256.888</v>
      </c>
      <c r="L145" s="12"/>
      <c r="M145" s="6"/>
      <c r="N145" s="6"/>
      <c r="O145" s="6"/>
      <c r="P145" s="6"/>
      <c r="Q145" s="6"/>
      <c r="R145" s="5">
        <v>526322</v>
      </c>
      <c r="S145" s="5">
        <v>484434</v>
      </c>
      <c r="T145" s="8" t="e">
        <f>R145/(1000*#REF!)</f>
        <v>#REF!</v>
      </c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.75">
      <c r="A146" s="45">
        <v>1956</v>
      </c>
      <c r="B146" s="44">
        <f t="shared" si="4"/>
        <v>21073.609</v>
      </c>
      <c r="C146" s="44">
        <v>4069.24</v>
      </c>
      <c r="D146" s="44">
        <v>2834.599</v>
      </c>
      <c r="E146" s="44">
        <v>3216.208</v>
      </c>
      <c r="F146" s="44">
        <v>2693.177</v>
      </c>
      <c r="G146" s="44">
        <v>2855.775</v>
      </c>
      <c r="H146" s="44">
        <v>2643.967</v>
      </c>
      <c r="I146" s="44">
        <v>1555.459</v>
      </c>
      <c r="J146" s="44">
        <v>938.734</v>
      </c>
      <c r="K146" s="61">
        <v>266.45</v>
      </c>
      <c r="L146" s="12"/>
      <c r="M146" s="6"/>
      <c r="N146" s="6"/>
      <c r="O146" s="6"/>
      <c r="P146" s="6"/>
      <c r="Q146" s="6"/>
      <c r="R146" s="5">
        <v>545699</v>
      </c>
      <c r="S146" s="5">
        <v>506542</v>
      </c>
      <c r="T146" s="8" t="e">
        <f>R146/(1000*#REF!)</f>
        <v>#REF!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.75">
      <c r="A147" s="45">
        <v>1957</v>
      </c>
      <c r="B147" s="44">
        <f t="shared" si="4"/>
        <v>21300.291999999998</v>
      </c>
      <c r="C147" s="44">
        <v>4081.333</v>
      </c>
      <c r="D147" s="44">
        <v>2957.554</v>
      </c>
      <c r="E147" s="44">
        <v>3200.651</v>
      </c>
      <c r="F147" s="44">
        <v>2870.659</v>
      </c>
      <c r="G147" s="44">
        <v>2704.111</v>
      </c>
      <c r="H147" s="44">
        <v>2691.192</v>
      </c>
      <c r="I147" s="44">
        <v>1587.763</v>
      </c>
      <c r="J147" s="44">
        <v>933.581</v>
      </c>
      <c r="K147" s="61">
        <v>273.448</v>
      </c>
      <c r="L147" s="12"/>
      <c r="M147" s="6"/>
      <c r="N147" s="6"/>
      <c r="O147" s="6"/>
      <c r="P147" s="6"/>
      <c r="Q147" s="6"/>
      <c r="R147" s="5">
        <v>532107</v>
      </c>
      <c r="S147" s="5">
        <v>493842</v>
      </c>
      <c r="T147" s="8" t="e">
        <f>R147/(1000*#REF!)</f>
        <v>#REF!</v>
      </c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.75">
      <c r="A148" s="45">
        <v>1958</v>
      </c>
      <c r="B148" s="44">
        <f t="shared" si="4"/>
        <v>21569.100000000002</v>
      </c>
      <c r="C148" s="44">
        <v>4090.913</v>
      </c>
      <c r="D148" s="44">
        <v>3104.02</v>
      </c>
      <c r="E148" s="44">
        <v>3191.56</v>
      </c>
      <c r="F148" s="44">
        <v>3041.788</v>
      </c>
      <c r="G148" s="44">
        <v>2569.935</v>
      </c>
      <c r="H148" s="44">
        <v>2726.139</v>
      </c>
      <c r="I148" s="44">
        <v>1627.204</v>
      </c>
      <c r="J148" s="44">
        <v>935.483</v>
      </c>
      <c r="K148" s="61">
        <v>282.058</v>
      </c>
      <c r="L148" s="12"/>
      <c r="M148" s="6"/>
      <c r="N148" s="6"/>
      <c r="O148" s="6"/>
      <c r="P148" s="6"/>
      <c r="Q148" s="6"/>
      <c r="R148" s="5">
        <v>500596</v>
      </c>
      <c r="S148" s="5">
        <v>465633</v>
      </c>
      <c r="T148" s="8" t="e">
        <f>R148/(1000*#REF!)</f>
        <v>#REF!</v>
      </c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.75">
      <c r="A149" s="45">
        <v>1959</v>
      </c>
      <c r="B149" s="44">
        <f t="shared" si="4"/>
        <v>21809.246</v>
      </c>
      <c r="C149" s="44">
        <v>4082.968</v>
      </c>
      <c r="D149" s="44">
        <v>3248.8</v>
      </c>
      <c r="E149" s="44">
        <v>3165.744</v>
      </c>
      <c r="F149" s="44">
        <v>3189.444</v>
      </c>
      <c r="G149" s="44">
        <v>2452.776</v>
      </c>
      <c r="H149" s="44">
        <v>2760.066</v>
      </c>
      <c r="I149" s="44">
        <v>1677.135</v>
      </c>
      <c r="J149" s="44">
        <v>942.169</v>
      </c>
      <c r="K149" s="61">
        <v>290.144</v>
      </c>
      <c r="L149" s="12"/>
      <c r="M149" s="6"/>
      <c r="N149" s="6"/>
      <c r="O149" s="6"/>
      <c r="P149" s="6"/>
      <c r="Q149" s="6"/>
      <c r="R149" s="5">
        <v>509089</v>
      </c>
      <c r="S149" s="5">
        <v>474860</v>
      </c>
      <c r="T149" s="8" t="e">
        <f>R149/(1000*#REF!)</f>
        <v>#REF!</v>
      </c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.75">
      <c r="A150" s="45">
        <v>1960</v>
      </c>
      <c r="B150" s="44">
        <f t="shared" si="4"/>
        <v>22046.610999999997</v>
      </c>
      <c r="C150" s="44">
        <v>4081.93</v>
      </c>
      <c r="D150" s="44">
        <v>3391.361</v>
      </c>
      <c r="E150" s="44">
        <v>3142.699</v>
      </c>
      <c r="F150" s="44">
        <v>3309.795</v>
      </c>
      <c r="G150" s="44">
        <v>2361.111</v>
      </c>
      <c r="H150" s="44">
        <v>2774.776</v>
      </c>
      <c r="I150" s="44">
        <v>1738.065</v>
      </c>
      <c r="J150" s="44">
        <v>949.499</v>
      </c>
      <c r="K150" s="61">
        <v>297.375</v>
      </c>
      <c r="L150" s="12"/>
      <c r="M150" s="6"/>
      <c r="N150" s="6"/>
      <c r="O150" s="6"/>
      <c r="P150" s="6"/>
      <c r="Q150" s="6"/>
      <c r="R150" s="5">
        <v>520960</v>
      </c>
      <c r="S150" s="5">
        <v>489739</v>
      </c>
      <c r="T150" s="8" t="e">
        <f>R150/(1000*#REF!)</f>
        <v>#REF!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.75">
      <c r="A151" s="45">
        <v>1961</v>
      </c>
      <c r="B151" s="44">
        <f t="shared" si="4"/>
        <v>22278.575</v>
      </c>
      <c r="C151" s="44">
        <v>4080.228</v>
      </c>
      <c r="D151" s="44">
        <v>3557.708</v>
      </c>
      <c r="E151" s="44">
        <v>3079.464</v>
      </c>
      <c r="F151" s="44">
        <v>3311.105</v>
      </c>
      <c r="G151" s="44">
        <v>2407.122</v>
      </c>
      <c r="H151" s="44">
        <v>2784.957</v>
      </c>
      <c r="I151" s="44">
        <v>1807.201</v>
      </c>
      <c r="J151" s="44">
        <v>950.97</v>
      </c>
      <c r="K151" s="61">
        <v>299.82</v>
      </c>
      <c r="L151" s="12"/>
      <c r="M151" s="6"/>
      <c r="N151" s="6"/>
      <c r="O151" s="6"/>
      <c r="P151" s="6"/>
      <c r="Q151" s="6"/>
      <c r="R151" s="5">
        <v>500289</v>
      </c>
      <c r="S151" s="5">
        <v>469794</v>
      </c>
      <c r="T151" s="8" t="e">
        <f>R151/(1000*#REF!)</f>
        <v>#REF!</v>
      </c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.75">
      <c r="A152" s="45">
        <v>1962</v>
      </c>
      <c r="B152" s="44">
        <f t="shared" si="4"/>
        <v>22551.930000000004</v>
      </c>
      <c r="C152" s="44">
        <v>4108.218</v>
      </c>
      <c r="D152" s="44">
        <v>3727.622</v>
      </c>
      <c r="E152" s="44">
        <v>3018.206</v>
      </c>
      <c r="F152" s="44">
        <v>3315.072</v>
      </c>
      <c r="G152" s="44">
        <v>2462.46</v>
      </c>
      <c r="H152" s="44">
        <v>2768.635</v>
      </c>
      <c r="I152" s="44">
        <v>1883.501</v>
      </c>
      <c r="J152" s="44">
        <v>959.751</v>
      </c>
      <c r="K152" s="61">
        <v>308.465</v>
      </c>
      <c r="L152" s="12"/>
      <c r="M152" s="6"/>
      <c r="N152" s="6"/>
      <c r="O152" s="6"/>
      <c r="P152" s="6"/>
      <c r="Q152" s="6"/>
      <c r="R152" s="5">
        <v>541147</v>
      </c>
      <c r="S152" s="5">
        <v>510260</v>
      </c>
      <c r="T152" s="8" t="e">
        <f>R152/(1000*#REF!)</f>
        <v>#REF!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.75">
      <c r="A153" s="45">
        <v>1963</v>
      </c>
      <c r="B153" s="44">
        <f t="shared" si="4"/>
        <v>23148.583000000002</v>
      </c>
      <c r="C153" s="44">
        <v>4171.074</v>
      </c>
      <c r="D153" s="44">
        <v>3934.527</v>
      </c>
      <c r="E153" s="44">
        <v>3066.069</v>
      </c>
      <c r="F153" s="44">
        <v>3389.704</v>
      </c>
      <c r="G153" s="44">
        <v>2525.344</v>
      </c>
      <c r="H153" s="44">
        <v>2801.098</v>
      </c>
      <c r="I153" s="44">
        <v>1982.883</v>
      </c>
      <c r="J153" s="44">
        <v>966.288</v>
      </c>
      <c r="K153" s="61">
        <v>311.596</v>
      </c>
      <c r="L153" s="12"/>
      <c r="M153" s="6"/>
      <c r="N153" s="6"/>
      <c r="O153" s="6"/>
      <c r="P153" s="6"/>
      <c r="Q153" s="6"/>
      <c r="R153" s="5">
        <v>557852</v>
      </c>
      <c r="S153" s="5">
        <v>526387</v>
      </c>
      <c r="T153" s="8" t="e">
        <f>R153/(1000*#REF!)</f>
        <v>#REF!</v>
      </c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.75">
      <c r="A154" s="45">
        <v>1964</v>
      </c>
      <c r="B154" s="44">
        <f t="shared" si="4"/>
        <v>23389.325999999997</v>
      </c>
      <c r="C154" s="44">
        <v>4209.832</v>
      </c>
      <c r="D154" s="44">
        <v>4054.408</v>
      </c>
      <c r="E154" s="44">
        <v>3061.855</v>
      </c>
      <c r="F154" s="44">
        <v>3396.502</v>
      </c>
      <c r="G154" s="44">
        <v>2552.429</v>
      </c>
      <c r="H154" s="44">
        <v>2793.925</v>
      </c>
      <c r="I154" s="44">
        <v>2041.213</v>
      </c>
      <c r="J154" s="44">
        <v>968.676</v>
      </c>
      <c r="K154" s="61">
        <v>310.486</v>
      </c>
      <c r="L154" s="12"/>
      <c r="M154" s="6"/>
      <c r="N154" s="6"/>
      <c r="O154" s="6"/>
      <c r="P154" s="6"/>
      <c r="Q154" s="6"/>
      <c r="R154" s="5">
        <v>520053</v>
      </c>
      <c r="S154" s="5">
        <v>490275</v>
      </c>
      <c r="T154" s="8" t="e">
        <f>R154/(1000*#REF!)</f>
        <v>#REF!</v>
      </c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.75">
      <c r="A155" s="45">
        <v>1965</v>
      </c>
      <c r="B155" s="44">
        <f aca="true" t="shared" si="5" ref="B155:B218">SUM(C155:K155)</f>
        <v>23640.222</v>
      </c>
      <c r="C155" s="44">
        <v>4243.302</v>
      </c>
      <c r="D155" s="44">
        <v>4177.08</v>
      </c>
      <c r="E155" s="44">
        <v>3052.665</v>
      </c>
      <c r="F155" s="44">
        <v>3405.04</v>
      </c>
      <c r="G155" s="44">
        <v>2586.047</v>
      </c>
      <c r="H155" s="44">
        <v>2782.237</v>
      </c>
      <c r="I155" s="44">
        <v>2101.9</v>
      </c>
      <c r="J155" s="44">
        <v>975.662</v>
      </c>
      <c r="K155" s="61">
        <v>316.289</v>
      </c>
      <c r="L155" s="12"/>
      <c r="M155" s="6"/>
      <c r="N155" s="6"/>
      <c r="O155" s="6"/>
      <c r="P155" s="6"/>
      <c r="Q155" s="6"/>
      <c r="R155" s="5">
        <v>543696</v>
      </c>
      <c r="S155" s="5">
        <v>515408</v>
      </c>
      <c r="T155" s="8" t="e">
        <f>R155/(1000*#REF!)</f>
        <v>#REF!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.75">
      <c r="A156" s="45">
        <v>1966</v>
      </c>
      <c r="B156" s="44">
        <f t="shared" si="5"/>
        <v>23833.347</v>
      </c>
      <c r="C156" s="44">
        <v>4263.512</v>
      </c>
      <c r="D156" s="44">
        <v>4281.578</v>
      </c>
      <c r="E156" s="44">
        <v>3054.873</v>
      </c>
      <c r="F156" s="44">
        <v>3383.003</v>
      </c>
      <c r="G156" s="44">
        <v>2717.869</v>
      </c>
      <c r="H156" s="44">
        <v>2675.933</v>
      </c>
      <c r="I156" s="44">
        <v>2157.99</v>
      </c>
      <c r="J156" s="44">
        <v>978.768</v>
      </c>
      <c r="K156" s="61">
        <v>319.821</v>
      </c>
      <c r="L156" s="12"/>
      <c r="M156" s="6"/>
      <c r="N156" s="6"/>
      <c r="O156" s="6"/>
      <c r="P156" s="6"/>
      <c r="Q156" s="6"/>
      <c r="R156" s="5">
        <v>528782</v>
      </c>
      <c r="S156" s="5">
        <v>500781</v>
      </c>
      <c r="T156" s="8" t="e">
        <f>R156/(1000*#REF!)</f>
        <v>#REF!</v>
      </c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.75">
      <c r="A157" s="45">
        <v>1967</v>
      </c>
      <c r="B157" s="44">
        <f t="shared" si="5"/>
        <v>24042.175</v>
      </c>
      <c r="C157" s="44">
        <v>4284.385</v>
      </c>
      <c r="D157" s="44">
        <v>4287.619</v>
      </c>
      <c r="E157" s="44">
        <v>3160.635</v>
      </c>
      <c r="F157" s="44">
        <v>3361.127</v>
      </c>
      <c r="G157" s="44">
        <v>2889.516</v>
      </c>
      <c r="H157" s="44">
        <v>2534.089</v>
      </c>
      <c r="I157" s="44">
        <v>2193.955</v>
      </c>
      <c r="J157" s="44">
        <v>1005.353</v>
      </c>
      <c r="K157" s="61">
        <v>325.496</v>
      </c>
      <c r="L157" s="12"/>
      <c r="M157" s="6"/>
      <c r="N157" s="6"/>
      <c r="O157" s="6"/>
      <c r="P157" s="6"/>
      <c r="Q157" s="6"/>
      <c r="R157" s="5">
        <v>543033</v>
      </c>
      <c r="S157" s="5">
        <v>516106</v>
      </c>
      <c r="T157" s="8" t="e">
        <f>R157/(1000*#REF!)</f>
        <v>#REF!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.75">
      <c r="A158" s="45">
        <v>1968</v>
      </c>
      <c r="B158" s="44">
        <f t="shared" si="5"/>
        <v>24213.366</v>
      </c>
      <c r="C158" s="44">
        <v>4286.563</v>
      </c>
      <c r="D158" s="44">
        <v>4270.162</v>
      </c>
      <c r="E158" s="44">
        <v>3289.223</v>
      </c>
      <c r="F158" s="44">
        <v>3332.629</v>
      </c>
      <c r="G158" s="44">
        <v>3049.389</v>
      </c>
      <c r="H158" s="44">
        <v>2405.309</v>
      </c>
      <c r="I158" s="44">
        <v>2217.804</v>
      </c>
      <c r="J158" s="44">
        <v>1032.562</v>
      </c>
      <c r="K158" s="61">
        <v>329.725</v>
      </c>
      <c r="L158" s="12"/>
      <c r="M158" s="6"/>
      <c r="N158" s="6"/>
      <c r="O158" s="6"/>
      <c r="P158" s="6"/>
      <c r="Q158" s="6"/>
      <c r="R158" s="5">
        <v>553441</v>
      </c>
      <c r="S158" s="5">
        <v>526636</v>
      </c>
      <c r="T158" s="8" t="e">
        <f>R158/(1000*#REF!)</f>
        <v>#REF!</v>
      </c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.75">
      <c r="A159" s="45">
        <v>1969</v>
      </c>
      <c r="B159" s="44">
        <f t="shared" si="5"/>
        <v>24417.601999999995</v>
      </c>
      <c r="C159" s="44">
        <v>4296.358</v>
      </c>
      <c r="D159" s="44">
        <v>4238.591</v>
      </c>
      <c r="E159" s="44">
        <v>3437.51</v>
      </c>
      <c r="F159" s="44">
        <v>3311.612</v>
      </c>
      <c r="G159" s="44">
        <v>3198.317</v>
      </c>
      <c r="H159" s="44">
        <v>2293.699</v>
      </c>
      <c r="I159" s="44">
        <v>2247.384</v>
      </c>
      <c r="J159" s="44">
        <v>1060.762</v>
      </c>
      <c r="K159" s="61">
        <v>333.369</v>
      </c>
      <c r="L159" s="12"/>
      <c r="M159" s="6"/>
      <c r="N159" s="6"/>
      <c r="O159" s="6"/>
      <c r="P159" s="6"/>
      <c r="Q159" s="6"/>
      <c r="R159" s="5">
        <v>573335</v>
      </c>
      <c r="S159" s="5">
        <v>546809</v>
      </c>
      <c r="T159" s="8" t="e">
        <f>R159/(1000*#REF!)</f>
        <v>#REF!</v>
      </c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.75">
      <c r="A160" s="45">
        <v>1970</v>
      </c>
      <c r="B160" s="44">
        <f t="shared" si="5"/>
        <v>24655.523</v>
      </c>
      <c r="C160" s="44">
        <v>4298.814</v>
      </c>
      <c r="D160" s="44">
        <v>4230.406</v>
      </c>
      <c r="E160" s="44">
        <v>3593.354</v>
      </c>
      <c r="F160" s="44">
        <v>3306.778</v>
      </c>
      <c r="G160" s="44">
        <v>3326.64</v>
      </c>
      <c r="H160" s="44">
        <v>2209.665</v>
      </c>
      <c r="I160" s="44">
        <v>2259.802</v>
      </c>
      <c r="J160" s="44">
        <v>1092.805</v>
      </c>
      <c r="K160" s="61">
        <v>337.259</v>
      </c>
      <c r="L160" s="12"/>
      <c r="M160" s="6"/>
      <c r="N160" s="6"/>
      <c r="O160" s="6"/>
      <c r="P160" s="6"/>
      <c r="Q160" s="6"/>
      <c r="R160" s="5">
        <v>542277</v>
      </c>
      <c r="S160" s="5">
        <v>517180</v>
      </c>
      <c r="T160" s="8" t="e">
        <f>R160/(1000*#REF!)</f>
        <v>#REF!</v>
      </c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.75">
      <c r="A161" s="45">
        <v>1971</v>
      </c>
      <c r="B161" s="44">
        <f t="shared" si="5"/>
        <v>24929.367000000002</v>
      </c>
      <c r="C161" s="44">
        <v>4313.39</v>
      </c>
      <c r="D161" s="44">
        <v>4232.686</v>
      </c>
      <c r="E161" s="44">
        <v>3774.789</v>
      </c>
      <c r="F161" s="44">
        <v>3259.512</v>
      </c>
      <c r="G161" s="44">
        <v>3337.209</v>
      </c>
      <c r="H161" s="44">
        <v>2258.391</v>
      </c>
      <c r="I161" s="44">
        <v>2276.588</v>
      </c>
      <c r="J161" s="44">
        <v>1136.055</v>
      </c>
      <c r="K161" s="61">
        <v>340.747</v>
      </c>
      <c r="L161" s="12"/>
      <c r="M161" s="6"/>
      <c r="N161" s="6"/>
      <c r="O161" s="6"/>
      <c r="P161" s="6"/>
      <c r="Q161" s="6"/>
      <c r="R161" s="5">
        <v>554151</v>
      </c>
      <c r="S161" s="5">
        <v>529073</v>
      </c>
      <c r="T161" s="8" t="e">
        <f>R161/(1000*#REF!)</f>
        <v>#REF!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>
      <c r="A162" s="45">
        <v>1972</v>
      </c>
      <c r="B162" s="44">
        <f t="shared" si="5"/>
        <v>25178.582</v>
      </c>
      <c r="C162" s="44">
        <v>4329.956</v>
      </c>
      <c r="D162" s="44">
        <v>4260.239</v>
      </c>
      <c r="E162" s="44">
        <v>3943.429</v>
      </c>
      <c r="F162" s="44">
        <v>3195.514</v>
      </c>
      <c r="G162" s="44">
        <v>3340.351</v>
      </c>
      <c r="H162" s="44">
        <v>2311.365</v>
      </c>
      <c r="I162" s="44">
        <v>2268.502</v>
      </c>
      <c r="J162" s="44">
        <v>1184.267</v>
      </c>
      <c r="K162" s="61">
        <v>344.959</v>
      </c>
      <c r="L162" s="12"/>
      <c r="M162" s="6"/>
      <c r="N162" s="6"/>
      <c r="O162" s="6"/>
      <c r="P162" s="6"/>
      <c r="Q162" s="6"/>
      <c r="R162" s="5">
        <v>549900</v>
      </c>
      <c r="S162" s="5">
        <v>525941</v>
      </c>
      <c r="T162" s="8" t="e">
        <f>R162/(1000*#REF!)</f>
        <v>#REF!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>
      <c r="A163" s="45">
        <v>1973</v>
      </c>
      <c r="B163" s="44">
        <f t="shared" si="5"/>
        <v>25407.041999999998</v>
      </c>
      <c r="C163" s="44">
        <v>4345.611</v>
      </c>
      <c r="D163" s="44">
        <v>4277.676</v>
      </c>
      <c r="E163" s="44">
        <v>4083.445</v>
      </c>
      <c r="F163" s="44">
        <v>3155.798</v>
      </c>
      <c r="G163" s="44">
        <v>3348.061</v>
      </c>
      <c r="H163" s="44">
        <v>2337.812</v>
      </c>
      <c r="I163" s="44">
        <v>2273.283</v>
      </c>
      <c r="J163" s="44">
        <v>1236.014</v>
      </c>
      <c r="K163" s="61">
        <v>349.342</v>
      </c>
      <c r="L163" s="12"/>
      <c r="M163" s="6"/>
      <c r="N163" s="6"/>
      <c r="O163" s="6"/>
      <c r="P163" s="6"/>
      <c r="Q163" s="6"/>
      <c r="R163" s="5">
        <v>558782</v>
      </c>
      <c r="S163" s="5">
        <v>535526</v>
      </c>
      <c r="T163" s="8" t="e">
        <f>R163/(1000*#REF!)</f>
        <v>#REF!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>
      <c r="A164" s="45">
        <v>1974</v>
      </c>
      <c r="B164" s="44">
        <f t="shared" si="5"/>
        <v>25629.844999999998</v>
      </c>
      <c r="C164" s="44">
        <v>4332.756</v>
      </c>
      <c r="D164" s="44">
        <v>4315.986</v>
      </c>
      <c r="E164" s="44">
        <v>4206.061</v>
      </c>
      <c r="F164" s="44">
        <v>3155.88</v>
      </c>
      <c r="G164" s="44">
        <v>3342.099</v>
      </c>
      <c r="H164" s="44">
        <v>2366.026</v>
      </c>
      <c r="I164" s="44">
        <v>2278.384</v>
      </c>
      <c r="J164" s="44">
        <v>1279.129</v>
      </c>
      <c r="K164" s="61">
        <v>353.524</v>
      </c>
      <c r="L164" s="12"/>
      <c r="M164" s="6"/>
      <c r="N164" s="6"/>
      <c r="O164" s="6"/>
      <c r="P164" s="6"/>
      <c r="Q164" s="6"/>
      <c r="R164" s="5">
        <v>552551</v>
      </c>
      <c r="S164" s="5">
        <v>531104</v>
      </c>
      <c r="T164" s="8" t="e">
        <f>R164/(1000*#REF!)</f>
        <v>#REF!</v>
      </c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>
      <c r="A165" s="45">
        <v>1975</v>
      </c>
      <c r="B165" s="44">
        <f t="shared" si="5"/>
        <v>25767.604999999996</v>
      </c>
      <c r="C165" s="44">
        <v>4276.505</v>
      </c>
      <c r="D165" s="44">
        <v>4346.73</v>
      </c>
      <c r="E165" s="44">
        <v>4316.358</v>
      </c>
      <c r="F165" s="44">
        <v>3141.983</v>
      </c>
      <c r="G165" s="44">
        <v>3333.834</v>
      </c>
      <c r="H165" s="44">
        <v>2396.442</v>
      </c>
      <c r="I165" s="44">
        <v>2275.177</v>
      </c>
      <c r="J165" s="44">
        <v>1321.438</v>
      </c>
      <c r="K165" s="61">
        <v>359.138</v>
      </c>
      <c r="L165" s="12"/>
      <c r="M165" s="6"/>
      <c r="N165" s="6"/>
      <c r="O165" s="6"/>
      <c r="P165" s="6"/>
      <c r="Q165" s="6"/>
      <c r="R165" s="5">
        <v>560353</v>
      </c>
      <c r="S165" s="5">
        <v>540998</v>
      </c>
      <c r="T165" s="8" t="e">
        <f>R165/(1000*#REF!)</f>
        <v>#REF!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>
      <c r="A166" s="45">
        <v>1976</v>
      </c>
      <c r="B166" s="44">
        <f t="shared" si="5"/>
        <v>25846.564</v>
      </c>
      <c r="C166" s="44">
        <v>4219.979</v>
      </c>
      <c r="D166" s="44">
        <v>4367.56</v>
      </c>
      <c r="E166" s="44">
        <v>4401.386</v>
      </c>
      <c r="F166" s="44">
        <v>3136.53</v>
      </c>
      <c r="G166" s="44">
        <v>3300.679</v>
      </c>
      <c r="H166" s="44">
        <v>2511.423</v>
      </c>
      <c r="I166" s="44">
        <v>2188.236</v>
      </c>
      <c r="J166" s="44">
        <v>1360.403</v>
      </c>
      <c r="K166" s="61">
        <v>360.368</v>
      </c>
      <c r="L166" s="12"/>
      <c r="M166" s="6"/>
      <c r="N166" s="6"/>
      <c r="O166" s="6"/>
      <c r="P166" s="6"/>
      <c r="Q166" s="6"/>
      <c r="R166" s="5">
        <v>557114</v>
      </c>
      <c r="S166" s="5">
        <v>539260</v>
      </c>
      <c r="T166" s="8" t="e">
        <f>R166/(1000*#REF!)</f>
        <v>#REF!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>
      <c r="A167" s="45">
        <v>1977</v>
      </c>
      <c r="B167" s="44">
        <f t="shared" si="5"/>
        <v>25938.576999999997</v>
      </c>
      <c r="C167" s="44">
        <v>4152.301</v>
      </c>
      <c r="D167" s="44">
        <v>4382.709</v>
      </c>
      <c r="E167" s="44">
        <v>4385.494</v>
      </c>
      <c r="F167" s="44">
        <v>3247.291</v>
      </c>
      <c r="G167" s="44">
        <v>3277.16</v>
      </c>
      <c r="H167" s="44">
        <v>2664.957</v>
      </c>
      <c r="I167" s="44">
        <v>2067.643</v>
      </c>
      <c r="J167" s="44">
        <v>1388.223</v>
      </c>
      <c r="K167" s="61">
        <v>372.799</v>
      </c>
      <c r="L167" s="12"/>
      <c r="M167" s="6"/>
      <c r="N167" s="6"/>
      <c r="O167" s="6"/>
      <c r="P167" s="6"/>
      <c r="Q167" s="6"/>
      <c r="R167" s="5">
        <v>536221</v>
      </c>
      <c r="S167" s="5">
        <v>518976</v>
      </c>
      <c r="T167" s="8" t="e">
        <f>R167/(1000*#REF!)</f>
        <v>#REF!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>
      <c r="A168" s="45">
        <v>1978</v>
      </c>
      <c r="B168" s="44">
        <f t="shared" si="5"/>
        <v>26046.725</v>
      </c>
      <c r="C168" s="44">
        <v>4105.224</v>
      </c>
      <c r="D168" s="44">
        <v>4385.184</v>
      </c>
      <c r="E168" s="44">
        <v>4352.064</v>
      </c>
      <c r="F168" s="44">
        <v>3380.31</v>
      </c>
      <c r="G168" s="44">
        <v>3250.6</v>
      </c>
      <c r="H168" s="44">
        <v>2808.065</v>
      </c>
      <c r="I168" s="44">
        <v>1962.504</v>
      </c>
      <c r="J168" s="44">
        <v>1412.641</v>
      </c>
      <c r="K168" s="61">
        <v>390.133</v>
      </c>
      <c r="L168" s="12"/>
      <c r="M168" s="6"/>
      <c r="N168" s="6"/>
      <c r="O168" s="6"/>
      <c r="P168" s="6"/>
      <c r="Q168" s="6"/>
      <c r="R168" s="5">
        <v>546916</v>
      </c>
      <c r="S168" s="5">
        <v>530635</v>
      </c>
      <c r="T168" s="8" t="e">
        <f>R168/(1000*#REF!)</f>
        <v>#REF!</v>
      </c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>
      <c r="A169" s="45">
        <v>1979</v>
      </c>
      <c r="B169" s="44">
        <f t="shared" si="5"/>
        <v>26133.525</v>
      </c>
      <c r="C169" s="44">
        <v>4053.769</v>
      </c>
      <c r="D169" s="44">
        <v>4386.065</v>
      </c>
      <c r="E169" s="44">
        <v>4311.983</v>
      </c>
      <c r="F169" s="44">
        <v>3515.562</v>
      </c>
      <c r="G169" s="44">
        <v>3215.802</v>
      </c>
      <c r="H169" s="44">
        <v>2934.926</v>
      </c>
      <c r="I169" s="44">
        <v>1872.341</v>
      </c>
      <c r="J169" s="44">
        <v>1436.826</v>
      </c>
      <c r="K169" s="61">
        <v>406.251</v>
      </c>
      <c r="L169" s="12"/>
      <c r="M169" s="6"/>
      <c r="N169" s="6"/>
      <c r="O169" s="6"/>
      <c r="P169" s="6"/>
      <c r="Q169" s="6"/>
      <c r="R169" s="5">
        <v>541805</v>
      </c>
      <c r="S169" s="5">
        <v>525998</v>
      </c>
      <c r="T169" s="8" t="e">
        <f>R169/(1000*#REF!)</f>
        <v>#REF!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>
      <c r="A170" s="45">
        <v>1980</v>
      </c>
      <c r="B170" s="44">
        <f t="shared" si="5"/>
        <v>26243.788999999997</v>
      </c>
      <c r="C170" s="44">
        <v>4011.073</v>
      </c>
      <c r="D170" s="44">
        <v>4383.732</v>
      </c>
      <c r="E170" s="44">
        <v>4285.565</v>
      </c>
      <c r="F170" s="44">
        <v>3650.739</v>
      </c>
      <c r="G170" s="44">
        <v>3185.725</v>
      </c>
      <c r="H170" s="44">
        <v>3036.089</v>
      </c>
      <c r="I170" s="44">
        <v>1808.016</v>
      </c>
      <c r="J170" s="44">
        <v>1455.494</v>
      </c>
      <c r="K170" s="61">
        <v>427.356</v>
      </c>
      <c r="L170" s="12"/>
      <c r="M170" s="6"/>
      <c r="N170" s="6"/>
      <c r="O170" s="6"/>
      <c r="P170" s="6"/>
      <c r="Q170" s="6"/>
      <c r="R170" s="5">
        <v>547107</v>
      </c>
      <c r="S170" s="5">
        <v>530809</v>
      </c>
      <c r="T170" s="8" t="e">
        <f>R170/(1000*#REF!)</f>
        <v>#REF!</v>
      </c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>
      <c r="A171" s="45">
        <v>1981</v>
      </c>
      <c r="B171" s="44">
        <f t="shared" si="5"/>
        <v>26380.976</v>
      </c>
      <c r="C171" s="44">
        <v>3985.424</v>
      </c>
      <c r="D171" s="44">
        <v>4392.495</v>
      </c>
      <c r="E171" s="44">
        <v>4258.738</v>
      </c>
      <c r="F171" s="44">
        <v>3807.473</v>
      </c>
      <c r="G171" s="44">
        <v>3122.802</v>
      </c>
      <c r="H171" s="44">
        <v>3033.594</v>
      </c>
      <c r="I171" s="44">
        <v>1860.563</v>
      </c>
      <c r="J171" s="44">
        <v>1471.752</v>
      </c>
      <c r="K171" s="61">
        <v>448.135</v>
      </c>
      <c r="L171" s="12"/>
      <c r="M171" s="6"/>
      <c r="N171" s="6"/>
      <c r="O171" s="6"/>
      <c r="P171" s="6"/>
      <c r="Q171" s="6"/>
      <c r="R171" s="5">
        <v>554823</v>
      </c>
      <c r="S171" s="5">
        <v>539103</v>
      </c>
      <c r="T171" s="8" t="e">
        <f>R171/(1000*#REF!)</f>
        <v>#REF!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>
      <c r="A172" s="45">
        <v>1982</v>
      </c>
      <c r="B172" s="44">
        <f t="shared" si="5"/>
        <v>26530.199999999997</v>
      </c>
      <c r="C172" s="44">
        <v>3947.74</v>
      </c>
      <c r="D172" s="44">
        <v>4407.041</v>
      </c>
      <c r="E172" s="44">
        <v>4261.697</v>
      </c>
      <c r="F172" s="44">
        <v>3963.931</v>
      </c>
      <c r="G172" s="44">
        <v>3056.819</v>
      </c>
      <c r="H172" s="44">
        <v>3033.727</v>
      </c>
      <c r="I172" s="44">
        <v>1914.693</v>
      </c>
      <c r="J172" s="44">
        <v>1473.014</v>
      </c>
      <c r="K172" s="61">
        <v>471.538</v>
      </c>
      <c r="L172" s="12"/>
      <c r="M172" s="6"/>
      <c r="N172" s="6"/>
      <c r="O172" s="6"/>
      <c r="P172" s="6"/>
      <c r="Q172" s="6"/>
      <c r="R172" s="5">
        <v>543104</v>
      </c>
      <c r="S172" s="5">
        <v>528060</v>
      </c>
      <c r="T172" s="8" t="e">
        <f>R172/(1000*#REF!)</f>
        <v>#REF!</v>
      </c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>
      <c r="A173" s="45">
        <v>1983</v>
      </c>
      <c r="B173" s="44">
        <f t="shared" si="5"/>
        <v>26671.515999999996</v>
      </c>
      <c r="C173" s="44">
        <v>3912.167</v>
      </c>
      <c r="D173" s="44">
        <v>4430.835</v>
      </c>
      <c r="E173" s="44">
        <v>4253.628</v>
      </c>
      <c r="F173" s="44">
        <v>4089.775</v>
      </c>
      <c r="G173" s="44">
        <v>3013.172</v>
      </c>
      <c r="H173" s="44">
        <v>3039.133</v>
      </c>
      <c r="I173" s="44">
        <v>1947.908</v>
      </c>
      <c r="J173" s="44">
        <v>1488.173</v>
      </c>
      <c r="K173" s="61">
        <v>496.725</v>
      </c>
      <c r="L173" s="12"/>
      <c r="M173" s="6"/>
      <c r="N173" s="6"/>
      <c r="O173" s="6"/>
      <c r="P173" s="6"/>
      <c r="Q173" s="6"/>
      <c r="R173" s="5">
        <v>559655</v>
      </c>
      <c r="S173" s="5">
        <v>545495</v>
      </c>
      <c r="T173" s="8" t="e">
        <f>R173/(1000*#REF!)</f>
        <v>#REF!</v>
      </c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>
      <c r="A174" s="45">
        <v>1984</v>
      </c>
      <c r="B174" s="44">
        <f t="shared" si="5"/>
        <v>26777.278</v>
      </c>
      <c r="C174" s="44">
        <v>3861.059</v>
      </c>
      <c r="D174" s="44">
        <v>4429.445</v>
      </c>
      <c r="E174" s="44">
        <v>4266.025</v>
      </c>
      <c r="F174" s="44">
        <v>4185.91</v>
      </c>
      <c r="G174" s="44">
        <v>3004.192</v>
      </c>
      <c r="H174" s="44">
        <v>3032.189</v>
      </c>
      <c r="I174" s="44">
        <v>1981.679</v>
      </c>
      <c r="J174" s="44">
        <v>1501.093</v>
      </c>
      <c r="K174" s="61">
        <v>515.686</v>
      </c>
      <c r="L174" s="12"/>
      <c r="M174" s="6"/>
      <c r="N174" s="6"/>
      <c r="O174" s="6"/>
      <c r="P174" s="6"/>
      <c r="Q174" s="6"/>
      <c r="R174" s="5">
        <v>542490</v>
      </c>
      <c r="S174" s="5">
        <v>529454</v>
      </c>
      <c r="T174" s="8" t="e">
        <f>R174/(1000*#REF!)</f>
        <v>#REF!</v>
      </c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>
      <c r="A175" s="45">
        <v>1985</v>
      </c>
      <c r="B175" s="44">
        <f t="shared" si="5"/>
        <v>26890.12</v>
      </c>
      <c r="C175" s="44">
        <v>3841.815</v>
      </c>
      <c r="D175" s="44">
        <v>4393.389</v>
      </c>
      <c r="E175" s="44">
        <v>4278.787</v>
      </c>
      <c r="F175" s="44">
        <v>4282.717</v>
      </c>
      <c r="G175" s="44">
        <v>2995.819</v>
      </c>
      <c r="H175" s="44">
        <v>3031.327</v>
      </c>
      <c r="I175" s="44">
        <v>2018.528</v>
      </c>
      <c r="J175" s="44">
        <v>1511.326</v>
      </c>
      <c r="K175" s="61">
        <v>536.412</v>
      </c>
      <c r="L175" s="12"/>
      <c r="M175" s="6"/>
      <c r="N175" s="6"/>
      <c r="O175" s="6"/>
      <c r="P175" s="6"/>
      <c r="Q175" s="6"/>
      <c r="R175" s="5">
        <v>552496</v>
      </c>
      <c r="S175" s="5">
        <v>539735</v>
      </c>
      <c r="T175" s="8" t="e">
        <f>R175/(1000*#REF!)</f>
        <v>#REF!</v>
      </c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>
      <c r="A176" s="45">
        <v>1986</v>
      </c>
      <c r="B176" s="44">
        <f t="shared" si="5"/>
        <v>27002.340000000004</v>
      </c>
      <c r="C176" s="44">
        <v>3853.534</v>
      </c>
      <c r="D176" s="44">
        <v>4333.692</v>
      </c>
      <c r="E176" s="44">
        <v>4289.703</v>
      </c>
      <c r="F176" s="44">
        <v>4372.615</v>
      </c>
      <c r="G176" s="44">
        <v>3004.949</v>
      </c>
      <c r="H176" s="44">
        <v>3011.628</v>
      </c>
      <c r="I176" s="44">
        <v>2124.33</v>
      </c>
      <c r="J176" s="44">
        <v>1457.487</v>
      </c>
      <c r="K176" s="61">
        <v>554.402</v>
      </c>
      <c r="L176" s="12"/>
      <c r="M176" s="6"/>
      <c r="N176" s="6"/>
      <c r="O176" s="6"/>
      <c r="P176" s="6"/>
      <c r="Q176" s="6"/>
      <c r="R176" s="5">
        <v>546926</v>
      </c>
      <c r="S176" s="5">
        <v>534434</v>
      </c>
      <c r="T176" s="8" t="e">
        <f>R176/(1000*#REF!)</f>
        <v>#REF!</v>
      </c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>
      <c r="A177" s="45">
        <v>1987</v>
      </c>
      <c r="B177" s="44">
        <f t="shared" si="5"/>
        <v>27125.760000000002</v>
      </c>
      <c r="C177" s="44">
        <v>3881.976</v>
      </c>
      <c r="D177" s="44">
        <v>4264.63</v>
      </c>
      <c r="E177" s="44">
        <v>4298.639</v>
      </c>
      <c r="F177" s="44">
        <v>4364.365</v>
      </c>
      <c r="G177" s="44">
        <v>3114.142</v>
      </c>
      <c r="H177" s="44">
        <v>2994.105</v>
      </c>
      <c r="I177" s="44">
        <v>2253.918</v>
      </c>
      <c r="J177" s="44">
        <v>1380.763</v>
      </c>
      <c r="K177" s="61">
        <v>573.222</v>
      </c>
      <c r="L177" s="12"/>
      <c r="M177" s="6"/>
      <c r="N177" s="6"/>
      <c r="O177" s="6"/>
      <c r="P177" s="6"/>
      <c r="Q177" s="6"/>
      <c r="R177" s="5">
        <v>527466</v>
      </c>
      <c r="S177" s="5">
        <v>515743</v>
      </c>
      <c r="T177" s="8" t="e">
        <f>R177/(1000*#REF!)</f>
        <v>#REF!</v>
      </c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>
      <c r="A178" s="45">
        <v>1988</v>
      </c>
      <c r="B178" s="44">
        <f t="shared" si="5"/>
        <v>27255.630999999998</v>
      </c>
      <c r="C178" s="44">
        <v>3893.717</v>
      </c>
      <c r="D178" s="44">
        <v>4216.858</v>
      </c>
      <c r="E178" s="44">
        <v>4296.975</v>
      </c>
      <c r="F178" s="44">
        <v>4338.613</v>
      </c>
      <c r="G178" s="44">
        <v>3250.568</v>
      </c>
      <c r="H178" s="44">
        <v>2974.48</v>
      </c>
      <c r="I178" s="44">
        <v>2374.112</v>
      </c>
      <c r="J178" s="44">
        <v>1316.691</v>
      </c>
      <c r="K178" s="61">
        <v>593.617</v>
      </c>
      <c r="L178" s="12"/>
      <c r="M178" s="6"/>
      <c r="N178" s="6"/>
      <c r="O178" s="6"/>
      <c r="P178" s="6"/>
      <c r="Q178" s="6"/>
      <c r="R178" s="5">
        <v>524600</v>
      </c>
      <c r="S178" s="5">
        <v>512884</v>
      </c>
      <c r="T178" s="8" t="e">
        <f>R178/(1000*#REF!)</f>
        <v>#REF!</v>
      </c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>
      <c r="A179" s="45">
        <v>1989</v>
      </c>
      <c r="B179" s="44">
        <f t="shared" si="5"/>
        <v>27398.614</v>
      </c>
      <c r="C179" s="44">
        <v>3912.58</v>
      </c>
      <c r="D179" s="44">
        <v>4166.696</v>
      </c>
      <c r="E179" s="44">
        <v>4299.958</v>
      </c>
      <c r="F179" s="44">
        <v>4306.251</v>
      </c>
      <c r="G179" s="44">
        <v>3394.911</v>
      </c>
      <c r="H179" s="44">
        <v>2949.996</v>
      </c>
      <c r="I179" s="44">
        <v>2483.491</v>
      </c>
      <c r="J179" s="44">
        <v>1266.871</v>
      </c>
      <c r="K179" s="61">
        <v>617.86</v>
      </c>
      <c r="L179" s="12"/>
      <c r="M179" s="6"/>
      <c r="N179" s="6"/>
      <c r="O179" s="6"/>
      <c r="P179" s="6"/>
      <c r="Q179" s="6"/>
      <c r="R179" s="5">
        <v>529283</v>
      </c>
      <c r="S179" s="5">
        <v>517913</v>
      </c>
      <c r="T179" s="8" t="e">
        <f>R179/(1000*#REF!)</f>
        <v>#REF!</v>
      </c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>
      <c r="A180" s="45">
        <v>1990</v>
      </c>
      <c r="B180" s="44">
        <f t="shared" si="5"/>
        <v>27544.000000000004</v>
      </c>
      <c r="C180" s="44">
        <v>3918.947</v>
      </c>
      <c r="D180" s="44">
        <v>4120.728</v>
      </c>
      <c r="E180" s="44">
        <v>4303.278</v>
      </c>
      <c r="F180" s="44">
        <v>4287.949</v>
      </c>
      <c r="G180" s="44">
        <v>3535.746</v>
      </c>
      <c r="H180" s="44">
        <v>2928.97</v>
      </c>
      <c r="I180" s="44">
        <v>2570.745</v>
      </c>
      <c r="J180" s="44">
        <v>1237.881</v>
      </c>
      <c r="K180" s="61">
        <v>639.756</v>
      </c>
      <c r="L180" s="12"/>
      <c r="M180" s="6"/>
      <c r="N180" s="6"/>
      <c r="O180" s="6"/>
      <c r="P180" s="6"/>
      <c r="Q180" s="6"/>
      <c r="R180" s="5">
        <v>526201</v>
      </c>
      <c r="S180" s="5">
        <v>515315</v>
      </c>
      <c r="T180" s="8" t="e">
        <f>R180/(1000*#REF!)</f>
        <v>#REF!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>
      <c r="A181" s="45">
        <v>1991</v>
      </c>
      <c r="B181" s="44">
        <f t="shared" si="5"/>
        <v>27668.356000000003</v>
      </c>
      <c r="C181" s="44">
        <v>3898.816</v>
      </c>
      <c r="D181" s="44">
        <v>4082.55</v>
      </c>
      <c r="E181" s="44">
        <v>4302.623</v>
      </c>
      <c r="F181" s="44">
        <v>4269.564</v>
      </c>
      <c r="G181" s="44">
        <v>3696.043</v>
      </c>
      <c r="H181" s="44">
        <v>2880.179</v>
      </c>
      <c r="I181" s="44">
        <v>2576.801</v>
      </c>
      <c r="J181" s="44">
        <v>1299.615</v>
      </c>
      <c r="K181" s="61">
        <v>662.165</v>
      </c>
      <c r="L181" s="12"/>
      <c r="M181" s="6"/>
      <c r="N181" s="6"/>
      <c r="O181" s="6"/>
      <c r="P181" s="6"/>
      <c r="Q181" s="6"/>
      <c r="R181" s="5">
        <v>524685</v>
      </c>
      <c r="S181" s="5">
        <v>513953</v>
      </c>
      <c r="T181" s="8" t="e">
        <f>R181/(1000*#REF!)</f>
        <v>#REF!</v>
      </c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>
      <c r="A182" s="45">
        <v>1992</v>
      </c>
      <c r="B182" s="44">
        <f t="shared" si="5"/>
        <v>27795.121000000006</v>
      </c>
      <c r="C182" s="44">
        <v>3875.779</v>
      </c>
      <c r="D182" s="44">
        <v>4039.429</v>
      </c>
      <c r="E182" s="44">
        <v>4310.161</v>
      </c>
      <c r="F182" s="44">
        <v>4275.626</v>
      </c>
      <c r="G182" s="44">
        <v>3848.593</v>
      </c>
      <c r="H182" s="44">
        <v>2823.83</v>
      </c>
      <c r="I182" s="44">
        <v>2581.741</v>
      </c>
      <c r="J182" s="44">
        <v>1359.349</v>
      </c>
      <c r="K182" s="61">
        <v>680.613</v>
      </c>
      <c r="L182" s="12"/>
      <c r="M182" s="6"/>
      <c r="N182" s="6"/>
      <c r="O182" s="6"/>
      <c r="P182" s="6"/>
      <c r="Q182" s="6"/>
      <c r="R182" s="5">
        <v>521530</v>
      </c>
      <c r="S182" s="5">
        <v>511671</v>
      </c>
      <c r="T182" s="8" t="e">
        <f>R182/(1000*#REF!)</f>
        <v>#REF!</v>
      </c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>
      <c r="A183" s="45">
        <v>1993</v>
      </c>
      <c r="B183" s="44">
        <f t="shared" si="5"/>
        <v>27915.444999999996</v>
      </c>
      <c r="C183" s="44">
        <v>3846.739</v>
      </c>
      <c r="D183" s="44">
        <v>3995.67</v>
      </c>
      <c r="E183" s="44">
        <v>4322.628</v>
      </c>
      <c r="F183" s="44">
        <v>4273.029</v>
      </c>
      <c r="G183" s="44">
        <v>3977.038</v>
      </c>
      <c r="H183" s="44">
        <v>2794.137</v>
      </c>
      <c r="I183" s="44">
        <v>2595.997</v>
      </c>
      <c r="J183" s="44">
        <v>1402.84</v>
      </c>
      <c r="K183" s="61">
        <v>707.367</v>
      </c>
      <c r="L183" s="12"/>
      <c r="M183" s="6"/>
      <c r="N183" s="6"/>
      <c r="O183" s="6"/>
      <c r="P183" s="6"/>
      <c r="Q183" s="6"/>
      <c r="R183" s="5">
        <v>532263</v>
      </c>
      <c r="S183" s="5">
        <v>522976</v>
      </c>
      <c r="T183" s="8" t="e">
        <f>R183/(1000*#REF!)</f>
        <v>#REF!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>
      <c r="A184" s="45">
        <v>1994</v>
      </c>
      <c r="B184" s="44">
        <f t="shared" si="5"/>
        <v>27999.443</v>
      </c>
      <c r="C184" s="44">
        <v>3826.31</v>
      </c>
      <c r="D184" s="44">
        <v>3938.746</v>
      </c>
      <c r="E184" s="44">
        <v>4303.49</v>
      </c>
      <c r="F184" s="44">
        <v>4287.039</v>
      </c>
      <c r="G184" s="44">
        <v>4075.052</v>
      </c>
      <c r="H184" s="44">
        <v>2795.841</v>
      </c>
      <c r="I184" s="44">
        <v>2597.58</v>
      </c>
      <c r="J184" s="44">
        <v>1445.896</v>
      </c>
      <c r="K184" s="61">
        <v>729.489</v>
      </c>
      <c r="L184" s="12"/>
      <c r="M184" s="6"/>
      <c r="N184" s="6"/>
      <c r="O184" s="6"/>
      <c r="P184" s="6"/>
      <c r="Q184" s="6"/>
      <c r="R184" s="5">
        <v>519965</v>
      </c>
      <c r="S184" s="5">
        <v>511467</v>
      </c>
      <c r="T184" s="8" t="e">
        <f>R184/(1000*#REF!)</f>
        <v>#REF!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>
      <c r="A185" s="45">
        <v>1995</v>
      </c>
      <c r="B185" s="44">
        <f t="shared" si="5"/>
        <v>28078.055999999997</v>
      </c>
      <c r="C185" s="44">
        <v>3799.261</v>
      </c>
      <c r="D185" s="44">
        <v>3915.391</v>
      </c>
      <c r="E185" s="44">
        <v>4248.254</v>
      </c>
      <c r="F185" s="44">
        <v>4296.593</v>
      </c>
      <c r="G185" s="44">
        <v>4171.758</v>
      </c>
      <c r="H185" s="44">
        <v>2799.087</v>
      </c>
      <c r="I185" s="44">
        <v>2605.627</v>
      </c>
      <c r="J185" s="44">
        <v>1490.296</v>
      </c>
      <c r="K185" s="61">
        <v>751.789</v>
      </c>
      <c r="L185" s="12"/>
      <c r="M185" s="6"/>
      <c r="N185" s="6"/>
      <c r="O185" s="6"/>
      <c r="P185" s="6"/>
      <c r="Q185" s="6"/>
      <c r="R185" s="5">
        <v>531618</v>
      </c>
      <c r="S185" s="5">
        <v>523894</v>
      </c>
      <c r="T185" s="8" t="e">
        <f>R185/(1000*#REF!)</f>
        <v>#REF!</v>
      </c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>
      <c r="A186" s="45">
        <v>1996</v>
      </c>
      <c r="B186" s="44">
        <f t="shared" si="5"/>
        <v>28155.451</v>
      </c>
      <c r="C186" s="44">
        <v>3776.844</v>
      </c>
      <c r="D186" s="44">
        <v>3923.896</v>
      </c>
      <c r="E186" s="44">
        <v>4173.028</v>
      </c>
      <c r="F186" s="44">
        <v>4299.79</v>
      </c>
      <c r="G186" s="44">
        <v>4260.592</v>
      </c>
      <c r="H186" s="44">
        <v>2815.624</v>
      </c>
      <c r="I186" s="44">
        <v>2595.831</v>
      </c>
      <c r="J186" s="44">
        <v>1575.509</v>
      </c>
      <c r="K186" s="61">
        <v>734.337</v>
      </c>
      <c r="L186" s="12"/>
      <c r="M186" s="6"/>
      <c r="N186" s="6"/>
      <c r="O186" s="6"/>
      <c r="P186" s="6"/>
      <c r="Q186" s="6"/>
      <c r="R186" s="5">
        <v>535775</v>
      </c>
      <c r="S186" s="5">
        <v>528256</v>
      </c>
      <c r="T186" s="8" t="e">
        <f>R186/(1000*#REF!)</f>
        <v>#REF!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>
      <c r="A187" s="45">
        <v>1997</v>
      </c>
      <c r="B187" s="44">
        <f t="shared" si="5"/>
        <v>28235.747</v>
      </c>
      <c r="C187" s="44">
        <v>3753.162</v>
      </c>
      <c r="D187" s="44">
        <v>3947.777</v>
      </c>
      <c r="E187" s="44">
        <v>4094.813</v>
      </c>
      <c r="F187" s="44">
        <v>4298.949</v>
      </c>
      <c r="G187" s="44">
        <v>4253.019</v>
      </c>
      <c r="H187" s="44">
        <v>2927.086</v>
      </c>
      <c r="I187" s="44">
        <v>2586.517</v>
      </c>
      <c r="J187" s="44">
        <v>1672.874</v>
      </c>
      <c r="K187" s="61">
        <v>701.55</v>
      </c>
      <c r="L187" s="12"/>
      <c r="M187" s="6"/>
      <c r="N187" s="6"/>
      <c r="O187" s="6"/>
      <c r="P187" s="6"/>
      <c r="Q187" s="6"/>
      <c r="R187" s="5">
        <v>530319</v>
      </c>
      <c r="S187" s="5">
        <v>522888</v>
      </c>
      <c r="T187" s="8" t="e">
        <f>R187/(1000*#REF!)</f>
        <v>#REF!</v>
      </c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>
      <c r="A188" s="45">
        <f aca="true" t="shared" si="6" ref="A188:A219">A187+1</f>
        <v>1998</v>
      </c>
      <c r="B188" s="44">
        <f t="shared" si="5"/>
        <v>28316.181</v>
      </c>
      <c r="C188" s="44">
        <v>3730.246</v>
      </c>
      <c r="D188" s="44">
        <v>3955.643</v>
      </c>
      <c r="E188" s="44">
        <v>4043.632</v>
      </c>
      <c r="F188" s="44">
        <v>4283.437</v>
      </c>
      <c r="G188" s="44">
        <v>4228.675</v>
      </c>
      <c r="H188" s="44">
        <v>3062.414</v>
      </c>
      <c r="I188" s="44">
        <v>2574.552</v>
      </c>
      <c r="J188" s="44">
        <v>1760.587</v>
      </c>
      <c r="K188" s="61">
        <v>676.995</v>
      </c>
      <c r="L188" s="1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>
      <c r="A189" s="45">
        <f t="shared" si="6"/>
        <v>1999</v>
      </c>
      <c r="B189" s="44">
        <f t="shared" si="5"/>
        <v>28406.144999999997</v>
      </c>
      <c r="C189" s="44">
        <v>3711.316</v>
      </c>
      <c r="D189" s="44">
        <v>3971.181</v>
      </c>
      <c r="E189" s="44">
        <v>3995.946</v>
      </c>
      <c r="F189" s="44">
        <v>4270.498</v>
      </c>
      <c r="G189" s="44">
        <v>4195.155</v>
      </c>
      <c r="H189" s="44">
        <v>3202.053</v>
      </c>
      <c r="I189" s="44">
        <v>2559.515</v>
      </c>
      <c r="J189" s="44">
        <v>1838.252</v>
      </c>
      <c r="K189" s="61">
        <v>662.229</v>
      </c>
      <c r="L189" s="1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>
      <c r="A190" s="45">
        <f t="shared" si="6"/>
        <v>2000</v>
      </c>
      <c r="B190" s="44">
        <f t="shared" si="5"/>
        <v>28579.496000000003</v>
      </c>
      <c r="C190" s="44">
        <v>3713.969</v>
      </c>
      <c r="D190" s="44">
        <v>3981.554</v>
      </c>
      <c r="E190" s="44">
        <v>3968.27</v>
      </c>
      <c r="F190" s="44">
        <v>4270.779</v>
      </c>
      <c r="G190" s="44">
        <v>4185.881</v>
      </c>
      <c r="H190" s="44">
        <v>3342.925</v>
      </c>
      <c r="I190" s="44">
        <v>2553.856</v>
      </c>
      <c r="J190" s="44">
        <v>1899.968</v>
      </c>
      <c r="K190" s="61">
        <v>662.294</v>
      </c>
      <c r="L190" s="1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>
      <c r="A191" s="45">
        <f t="shared" si="6"/>
        <v>2001</v>
      </c>
      <c r="B191" s="44">
        <f t="shared" si="5"/>
        <v>28776.289</v>
      </c>
      <c r="C191" s="44">
        <v>3731.446</v>
      </c>
      <c r="D191" s="44">
        <v>3968.906</v>
      </c>
      <c r="E191" s="44">
        <v>3962.094</v>
      </c>
      <c r="F191" s="44">
        <v>4280.41</v>
      </c>
      <c r="G191" s="44">
        <v>4172.44</v>
      </c>
      <c r="H191" s="44">
        <v>3500.59</v>
      </c>
      <c r="I191" s="44">
        <v>2525.841</v>
      </c>
      <c r="J191" s="44">
        <v>1914.203</v>
      </c>
      <c r="K191" s="61">
        <v>720.359</v>
      </c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>
      <c r="A192" s="45">
        <f t="shared" si="6"/>
        <v>2002</v>
      </c>
      <c r="B192" s="44">
        <f t="shared" si="5"/>
        <v>28978.462000000003</v>
      </c>
      <c r="C192" s="44">
        <v>3749.127</v>
      </c>
      <c r="D192" s="44">
        <v>3952.414</v>
      </c>
      <c r="E192" s="44">
        <v>3948.543</v>
      </c>
      <c r="F192" s="44">
        <v>4302.087</v>
      </c>
      <c r="G192" s="44">
        <v>4181.235</v>
      </c>
      <c r="H192" s="44">
        <v>3650.233</v>
      </c>
      <c r="I192" s="44">
        <v>2491.488</v>
      </c>
      <c r="J192" s="44">
        <v>1928.029</v>
      </c>
      <c r="K192" s="61">
        <v>775.306</v>
      </c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>
      <c r="A193" s="45">
        <f t="shared" si="6"/>
        <v>2003</v>
      </c>
      <c r="B193" s="44">
        <f t="shared" si="5"/>
        <v>29180.477</v>
      </c>
      <c r="C193" s="44">
        <v>3770.244</v>
      </c>
      <c r="D193" s="44">
        <v>3934.927</v>
      </c>
      <c r="E193" s="44">
        <v>3930.576</v>
      </c>
      <c r="F193" s="44">
        <v>4330.243</v>
      </c>
      <c r="G193" s="44">
        <v>4183.224</v>
      </c>
      <c r="H193" s="44">
        <v>3778.092</v>
      </c>
      <c r="I193" s="44">
        <v>2480.862</v>
      </c>
      <c r="J193" s="44">
        <v>1949.547</v>
      </c>
      <c r="K193" s="61">
        <v>822.762</v>
      </c>
      <c r="L193" s="1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>
      <c r="A194" s="45">
        <f t="shared" si="6"/>
        <v>2004</v>
      </c>
      <c r="B194" s="44">
        <f t="shared" si="5"/>
        <v>29378.534</v>
      </c>
      <c r="C194" s="44">
        <v>3809.414</v>
      </c>
      <c r="D194" s="44">
        <v>3923.484</v>
      </c>
      <c r="E194" s="44">
        <v>3898.361</v>
      </c>
      <c r="F194" s="44">
        <v>4337.086</v>
      </c>
      <c r="G194" s="44">
        <v>4208.405</v>
      </c>
      <c r="H194" s="44">
        <v>3878.647</v>
      </c>
      <c r="I194" s="44">
        <v>2498.427</v>
      </c>
      <c r="J194" s="44">
        <v>1960.744</v>
      </c>
      <c r="K194" s="61">
        <v>863.966</v>
      </c>
      <c r="L194" s="1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>
      <c r="A195" s="45">
        <f t="shared" si="6"/>
        <v>2005</v>
      </c>
      <c r="B195" s="44">
        <f t="shared" si="5"/>
        <v>29555.031000000003</v>
      </c>
      <c r="C195" s="44">
        <v>3842.477</v>
      </c>
      <c r="D195" s="44">
        <v>3904.567</v>
      </c>
      <c r="E195" s="44">
        <v>3891.472</v>
      </c>
      <c r="F195" s="44">
        <v>4308.978</v>
      </c>
      <c r="G195" s="44">
        <v>4228.794</v>
      </c>
      <c r="H195" s="44">
        <v>3975.038</v>
      </c>
      <c r="I195" s="44">
        <v>2514.611</v>
      </c>
      <c r="J195" s="44">
        <v>1979.43</v>
      </c>
      <c r="K195" s="61">
        <v>909.664</v>
      </c>
      <c r="L195" s="12"/>
      <c r="M195" s="7">
        <v>60702284</v>
      </c>
      <c r="N195" s="7">
        <v>45579390</v>
      </c>
      <c r="O195" s="5">
        <v>770697</v>
      </c>
      <c r="P195" s="5">
        <v>530892.407735789</v>
      </c>
      <c r="Q195" s="5">
        <v>525384.8197778864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>
      <c r="A196" s="45">
        <f t="shared" si="6"/>
        <v>2006</v>
      </c>
      <c r="B196" s="44">
        <f t="shared" si="5"/>
        <v>29722.384000000005</v>
      </c>
      <c r="C196" s="44">
        <v>3870.029</v>
      </c>
      <c r="D196" s="44">
        <v>3889.098</v>
      </c>
      <c r="E196" s="44">
        <v>3910.418</v>
      </c>
      <c r="F196" s="44">
        <v>4264.188</v>
      </c>
      <c r="G196" s="44">
        <v>4246.919</v>
      </c>
      <c r="H196" s="44">
        <v>4063.169</v>
      </c>
      <c r="I196" s="44">
        <v>2541.13</v>
      </c>
      <c r="J196" s="44">
        <v>1985.381</v>
      </c>
      <c r="K196" s="61">
        <v>952.052</v>
      </c>
      <c r="L196" s="12"/>
      <c r="M196" s="7">
        <v>61040812</v>
      </c>
      <c r="N196" s="7">
        <v>45892107</v>
      </c>
      <c r="O196" s="5">
        <v>758458</v>
      </c>
      <c r="P196" s="5">
        <v>536904.2398608181</v>
      </c>
      <c r="Q196" s="5">
        <v>531379.8375777778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>
      <c r="A197" s="45">
        <f t="shared" si="6"/>
        <v>2007</v>
      </c>
      <c r="B197" s="44">
        <f t="shared" si="5"/>
        <v>29907.166</v>
      </c>
      <c r="C197" s="44">
        <v>3903.472</v>
      </c>
      <c r="D197" s="44">
        <v>3870.514</v>
      </c>
      <c r="E197" s="44">
        <v>3947.681</v>
      </c>
      <c r="F197" s="44">
        <v>4213.18</v>
      </c>
      <c r="G197" s="44">
        <v>4264.287</v>
      </c>
      <c r="H197" s="44">
        <v>4062.194</v>
      </c>
      <c r="I197" s="44">
        <v>2654.37</v>
      </c>
      <c r="J197" s="44">
        <v>1995.692</v>
      </c>
      <c r="K197" s="61">
        <v>995.776</v>
      </c>
      <c r="L197" s="12"/>
      <c r="M197" s="7">
        <v>61365949</v>
      </c>
      <c r="N197" s="7">
        <v>46217897</v>
      </c>
      <c r="O197" s="5">
        <v>755879</v>
      </c>
      <c r="P197" s="5">
        <v>541088.1748798235</v>
      </c>
      <c r="Q197" s="5">
        <v>535723.3913506053</v>
      </c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>
      <c r="A198" s="45">
        <f t="shared" si="6"/>
        <v>2008</v>
      </c>
      <c r="B198" s="44">
        <f t="shared" si="5"/>
        <v>30066.584000000003</v>
      </c>
      <c r="C198" s="44">
        <v>3916.204</v>
      </c>
      <c r="D198" s="44">
        <v>3858.422</v>
      </c>
      <c r="E198" s="44">
        <v>3965.309</v>
      </c>
      <c r="F198" s="44">
        <v>4192.552</v>
      </c>
      <c r="G198" s="44">
        <v>4269.842</v>
      </c>
      <c r="H198" s="44">
        <v>4052.311</v>
      </c>
      <c r="I198" s="44">
        <v>2788.587</v>
      </c>
      <c r="J198" s="44">
        <v>1998.68</v>
      </c>
      <c r="K198" s="61">
        <v>1024.677</v>
      </c>
      <c r="L198" s="10"/>
      <c r="M198" s="7">
        <v>61684265</v>
      </c>
      <c r="N198" s="7">
        <v>46530528</v>
      </c>
      <c r="O198" s="5">
        <v>753897</v>
      </c>
      <c r="P198" s="5">
        <v>545370.6964220462</v>
      </c>
      <c r="Q198" s="5">
        <v>540158.9580454727</v>
      </c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>
      <c r="A199" s="45">
        <f t="shared" si="6"/>
        <v>2009</v>
      </c>
      <c r="B199" s="44">
        <f t="shared" si="5"/>
        <v>30224.571999999996</v>
      </c>
      <c r="C199" s="44">
        <v>3931.511</v>
      </c>
      <c r="D199" s="44">
        <v>3846.486</v>
      </c>
      <c r="E199" s="44">
        <v>3985.186</v>
      </c>
      <c r="F199" s="44">
        <v>4166.809</v>
      </c>
      <c r="G199" s="44">
        <v>4276.444</v>
      </c>
      <c r="H199" s="44">
        <v>4030.349</v>
      </c>
      <c r="I199" s="44">
        <v>2925.332</v>
      </c>
      <c r="J199" s="44">
        <v>2001.098</v>
      </c>
      <c r="K199" s="61">
        <v>1061.357</v>
      </c>
      <c r="L199" s="10"/>
      <c r="M199" s="7">
        <v>61996275</v>
      </c>
      <c r="N199" s="7">
        <v>46839235</v>
      </c>
      <c r="O199" s="5">
        <v>752516</v>
      </c>
      <c r="P199" s="5">
        <v>550144.5926651071</v>
      </c>
      <c r="Q199" s="5">
        <v>545081.7150272061</v>
      </c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>
      <c r="A200" s="45">
        <f t="shared" si="6"/>
        <v>2010</v>
      </c>
      <c r="B200" s="44">
        <f t="shared" si="5"/>
        <v>30379.608000000004</v>
      </c>
      <c r="C200" s="44">
        <v>3935.236</v>
      </c>
      <c r="D200" s="44">
        <v>3846.805</v>
      </c>
      <c r="E200" s="44">
        <v>3991.259</v>
      </c>
      <c r="F200" s="44">
        <v>4147.199</v>
      </c>
      <c r="G200" s="44">
        <v>4279.521</v>
      </c>
      <c r="H200" s="44">
        <v>4022.115</v>
      </c>
      <c r="I200" s="44">
        <v>3056.161</v>
      </c>
      <c r="J200" s="44">
        <v>2004.539</v>
      </c>
      <c r="K200" s="61">
        <v>1096.773</v>
      </c>
      <c r="L200" s="10"/>
      <c r="M200" s="7">
        <v>62302078</v>
      </c>
      <c r="N200" s="7">
        <v>47141616</v>
      </c>
      <c r="O200" s="5">
        <v>751434</v>
      </c>
      <c r="P200" s="5">
        <v>555428.7949136893</v>
      </c>
      <c r="Q200" s="5">
        <v>550510.2084999257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>
      <c r="A201" s="45">
        <f t="shared" si="6"/>
        <v>2011</v>
      </c>
      <c r="B201" s="44">
        <f t="shared" si="5"/>
        <v>30531.833000000002</v>
      </c>
      <c r="C201" s="44">
        <v>3923.324</v>
      </c>
      <c r="D201" s="44">
        <v>3863.175</v>
      </c>
      <c r="E201" s="44">
        <v>3974.214</v>
      </c>
      <c r="F201" s="44">
        <v>4145.78</v>
      </c>
      <c r="G201" s="44">
        <v>4289.915</v>
      </c>
      <c r="H201" s="44">
        <v>4009.723</v>
      </c>
      <c r="I201" s="44">
        <v>3200.164</v>
      </c>
      <c r="J201" s="44">
        <v>1989.781</v>
      </c>
      <c r="K201" s="61">
        <v>1135.757</v>
      </c>
      <c r="L201" s="10"/>
      <c r="M201" s="7">
        <v>62601455</v>
      </c>
      <c r="N201" s="7">
        <v>47433939</v>
      </c>
      <c r="O201" s="5">
        <v>750196</v>
      </c>
      <c r="P201" s="5">
        <v>560888.7822999285</v>
      </c>
      <c r="Q201" s="5">
        <v>556109.6417391724</v>
      </c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>
      <c r="A202" s="45">
        <f t="shared" si="6"/>
        <v>2012</v>
      </c>
      <c r="B202" s="44">
        <f t="shared" si="5"/>
        <v>30681.032</v>
      </c>
      <c r="C202" s="44">
        <v>3913.802</v>
      </c>
      <c r="D202" s="44">
        <v>3879.348</v>
      </c>
      <c r="E202" s="44">
        <v>3953.412</v>
      </c>
      <c r="F202" s="44">
        <v>4132.721</v>
      </c>
      <c r="G202" s="44">
        <v>4309.787</v>
      </c>
      <c r="H202" s="44">
        <v>4018.095</v>
      </c>
      <c r="I202" s="44">
        <v>3334.877</v>
      </c>
      <c r="J202" s="44">
        <v>1968.189</v>
      </c>
      <c r="K202" s="61">
        <v>1170.801</v>
      </c>
      <c r="L202" s="10"/>
      <c r="M202" s="7">
        <v>62894097</v>
      </c>
      <c r="N202" s="7">
        <v>47714962</v>
      </c>
      <c r="O202" s="5">
        <v>748872</v>
      </c>
      <c r="P202" s="5">
        <v>566676.3577239994</v>
      </c>
      <c r="Q202" s="5">
        <v>562026.1689631077</v>
      </c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>
      <c r="A203" s="45">
        <f t="shared" si="6"/>
        <v>2013</v>
      </c>
      <c r="B203" s="44">
        <f t="shared" si="5"/>
        <v>30827.082</v>
      </c>
      <c r="C203" s="44">
        <v>3907.774</v>
      </c>
      <c r="D203" s="44">
        <v>3898.52</v>
      </c>
      <c r="E203" s="44">
        <v>3931.383</v>
      </c>
      <c r="F203" s="44">
        <v>4113.082</v>
      </c>
      <c r="G203" s="44">
        <v>4334.932</v>
      </c>
      <c r="H203" s="44">
        <v>4019.055</v>
      </c>
      <c r="I203" s="44">
        <v>3450.53</v>
      </c>
      <c r="J203" s="44">
        <v>1967.075</v>
      </c>
      <c r="K203" s="61">
        <v>1204.731</v>
      </c>
      <c r="L203" s="10"/>
      <c r="M203" s="7">
        <v>63179583</v>
      </c>
      <c r="N203" s="7">
        <v>47976249</v>
      </c>
      <c r="O203" s="5">
        <v>747504</v>
      </c>
      <c r="P203" s="5">
        <v>572740.6056745242</v>
      </c>
      <c r="Q203" s="5">
        <v>568198.7020404108</v>
      </c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>
      <c r="A204" s="45">
        <f t="shared" si="6"/>
        <v>2014</v>
      </c>
      <c r="B204" s="44">
        <f t="shared" si="5"/>
        <v>30969.851000000002</v>
      </c>
      <c r="C204" s="44">
        <v>3901.597</v>
      </c>
      <c r="D204" s="44">
        <v>3933.843</v>
      </c>
      <c r="E204" s="44">
        <v>3916.959</v>
      </c>
      <c r="F204" s="44">
        <v>4078.252</v>
      </c>
      <c r="G204" s="44">
        <v>4337.966</v>
      </c>
      <c r="H204" s="44">
        <v>4041.679</v>
      </c>
      <c r="I204" s="44">
        <v>3541.483</v>
      </c>
      <c r="J204" s="44">
        <v>1988.557</v>
      </c>
      <c r="K204" s="61">
        <v>1229.515</v>
      </c>
      <c r="L204" s="10"/>
      <c r="M204" s="7">
        <v>63457587</v>
      </c>
      <c r="N204" s="7">
        <v>48199562</v>
      </c>
      <c r="O204" s="5">
        <v>746204</v>
      </c>
      <c r="P204" s="5">
        <v>578755.4285526252</v>
      </c>
      <c r="Q204" s="5">
        <v>574317.7941836584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>
      <c r="A205" s="45">
        <f t="shared" si="6"/>
        <v>2015</v>
      </c>
      <c r="B205" s="44">
        <f t="shared" si="5"/>
        <v>31109.603</v>
      </c>
      <c r="C205" s="44">
        <v>3892.703</v>
      </c>
      <c r="D205" s="44">
        <v>3968.568</v>
      </c>
      <c r="E205" s="44">
        <v>3898.302</v>
      </c>
      <c r="F205" s="44">
        <v>4072.635</v>
      </c>
      <c r="G205" s="44">
        <v>4313.253</v>
      </c>
      <c r="H205" s="44">
        <v>4065.005</v>
      </c>
      <c r="I205" s="44">
        <v>3632.108</v>
      </c>
      <c r="J205" s="44">
        <v>2010.447</v>
      </c>
      <c r="K205" s="61">
        <v>1256.582</v>
      </c>
      <c r="L205" s="10"/>
      <c r="M205" s="7">
        <v>63728236</v>
      </c>
      <c r="N205" s="7">
        <v>48421496</v>
      </c>
      <c r="O205" s="5">
        <v>745035</v>
      </c>
      <c r="P205" s="5">
        <v>584611.5531061342</v>
      </c>
      <c r="Q205" s="5">
        <v>580279.1320700222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>
      <c r="A206" s="45">
        <f t="shared" si="6"/>
        <v>2016</v>
      </c>
      <c r="B206" s="44">
        <f t="shared" si="5"/>
        <v>31246.472999999998</v>
      </c>
      <c r="C206" s="44">
        <v>3879.659</v>
      </c>
      <c r="D206" s="44">
        <v>3998.819</v>
      </c>
      <c r="E206" s="44">
        <v>3884.127</v>
      </c>
      <c r="F206" s="44">
        <v>4093.811</v>
      </c>
      <c r="G206" s="44">
        <v>4272.74</v>
      </c>
      <c r="H206" s="44">
        <v>4086.146</v>
      </c>
      <c r="I206" s="44">
        <v>3715.54</v>
      </c>
      <c r="J206" s="44">
        <v>2040.102</v>
      </c>
      <c r="K206" s="61">
        <v>1275.529</v>
      </c>
      <c r="L206" s="10"/>
      <c r="M206" s="7">
        <v>63991817</v>
      </c>
      <c r="N206" s="7">
        <v>48652933</v>
      </c>
      <c r="O206" s="5">
        <v>743818</v>
      </c>
      <c r="P206" s="5">
        <v>590140.5521249655</v>
      </c>
      <c r="Q206" s="5">
        <v>585911.7035922494</v>
      </c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>
      <c r="A207" s="45">
        <f t="shared" si="6"/>
        <v>2017</v>
      </c>
      <c r="B207" s="44">
        <f t="shared" si="5"/>
        <v>31380.660999999996</v>
      </c>
      <c r="C207" s="44">
        <v>3872.318</v>
      </c>
      <c r="D207" s="44">
        <v>4017.582</v>
      </c>
      <c r="E207" s="44">
        <v>3867.983</v>
      </c>
      <c r="F207" s="44">
        <v>4129.805</v>
      </c>
      <c r="G207" s="44">
        <v>4224.535</v>
      </c>
      <c r="H207" s="44">
        <v>4105.742</v>
      </c>
      <c r="I207" s="44">
        <v>3721.257</v>
      </c>
      <c r="J207" s="44">
        <v>2145.544</v>
      </c>
      <c r="K207" s="61">
        <v>1295.895</v>
      </c>
      <c r="L207" s="10"/>
      <c r="M207" s="7">
        <v>64248601</v>
      </c>
      <c r="N207" s="7">
        <v>48887369</v>
      </c>
      <c r="O207" s="5">
        <v>742567</v>
      </c>
      <c r="P207" s="5">
        <v>595094.9955359277</v>
      </c>
      <c r="Q207" s="5">
        <v>590959.919619479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>
      <c r="A208" s="45">
        <f t="shared" si="6"/>
        <v>2018</v>
      </c>
      <c r="B208" s="44">
        <f t="shared" si="5"/>
        <v>31512.271999999997</v>
      </c>
      <c r="C208" s="44">
        <v>3865.648</v>
      </c>
      <c r="D208" s="44">
        <v>4039.547</v>
      </c>
      <c r="E208" s="44">
        <v>3852.014</v>
      </c>
      <c r="F208" s="44">
        <v>4147.513</v>
      </c>
      <c r="G208" s="44">
        <v>4201.997</v>
      </c>
      <c r="H208" s="44">
        <v>4111.074</v>
      </c>
      <c r="I208" s="44">
        <v>3714.965</v>
      </c>
      <c r="J208" s="44">
        <v>2266.787</v>
      </c>
      <c r="K208" s="61">
        <v>1312.727</v>
      </c>
      <c r="L208" s="10"/>
      <c r="M208" s="7">
        <v>64499140</v>
      </c>
      <c r="N208" s="7">
        <v>49107348</v>
      </c>
      <c r="O208" s="5">
        <v>741205</v>
      </c>
      <c r="P208" s="5">
        <v>599314.2781673347</v>
      </c>
      <c r="Q208" s="5">
        <v>595273.0411986166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>
      <c r="A209" s="45">
        <f t="shared" si="6"/>
        <v>2019</v>
      </c>
      <c r="B209" s="44">
        <f t="shared" si="5"/>
        <v>31641.381999999998</v>
      </c>
      <c r="C209" s="44">
        <v>3859.292</v>
      </c>
      <c r="D209" s="44">
        <v>4055</v>
      </c>
      <c r="E209" s="44">
        <v>3840.721</v>
      </c>
      <c r="F209" s="44">
        <v>4167.959</v>
      </c>
      <c r="G209" s="44">
        <v>4177.638</v>
      </c>
      <c r="H209" s="44">
        <v>4120.167</v>
      </c>
      <c r="I209" s="44">
        <v>3701.289</v>
      </c>
      <c r="J209" s="44">
        <v>2390.336</v>
      </c>
      <c r="K209" s="61">
        <v>1328.98</v>
      </c>
      <c r="L209" s="10"/>
      <c r="M209" s="7">
        <v>64744059</v>
      </c>
      <c r="N209" s="7">
        <v>49336019</v>
      </c>
      <c r="O209" s="5">
        <v>739791</v>
      </c>
      <c r="P209" s="5">
        <v>602928.5018325628</v>
      </c>
      <c r="Q209" s="5">
        <v>598985.71847737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>
      <c r="A210" s="45">
        <f t="shared" si="6"/>
        <v>2020</v>
      </c>
      <c r="B210" s="44">
        <f t="shared" si="5"/>
        <v>31768.032</v>
      </c>
      <c r="C210" s="44">
        <v>3852.914</v>
      </c>
      <c r="D210" s="44">
        <v>4058.886</v>
      </c>
      <c r="E210" s="44">
        <v>3841.628</v>
      </c>
      <c r="F210" s="44">
        <v>4174.729</v>
      </c>
      <c r="G210" s="44">
        <v>4159.459</v>
      </c>
      <c r="H210" s="44">
        <v>4126.128</v>
      </c>
      <c r="I210" s="44">
        <v>3700.254</v>
      </c>
      <c r="J210" s="44">
        <v>2507.893</v>
      </c>
      <c r="K210" s="61">
        <v>1346.141</v>
      </c>
      <c r="L210" s="10"/>
      <c r="M210" s="7">
        <v>64983913</v>
      </c>
      <c r="N210" s="7">
        <v>49580351</v>
      </c>
      <c r="O210" s="5">
        <v>738372</v>
      </c>
      <c r="P210" s="5">
        <v>606072.3426526216</v>
      </c>
      <c r="Q210" s="5">
        <v>602237.345256947</v>
      </c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>
      <c r="A211" s="45">
        <f t="shared" si="6"/>
        <v>2021</v>
      </c>
      <c r="B211" s="44">
        <f t="shared" si="5"/>
        <v>31892.21</v>
      </c>
      <c r="C211" s="44">
        <v>3846.354</v>
      </c>
      <c r="D211" s="44">
        <v>4047.168</v>
      </c>
      <c r="E211" s="44">
        <v>3858.508</v>
      </c>
      <c r="F211" s="44">
        <v>4158.617</v>
      </c>
      <c r="G211" s="44">
        <v>4159.355</v>
      </c>
      <c r="H211" s="44">
        <v>4139.045</v>
      </c>
      <c r="I211" s="44">
        <v>3695.37</v>
      </c>
      <c r="J211" s="44">
        <v>2633.722</v>
      </c>
      <c r="K211" s="61">
        <v>1354.071</v>
      </c>
      <c r="L211" s="10"/>
      <c r="M211" s="7">
        <v>65219162</v>
      </c>
      <c r="N211" s="7">
        <v>49851035</v>
      </c>
      <c r="O211" s="5">
        <v>736981</v>
      </c>
      <c r="P211" s="5">
        <v>608957.7397170571</v>
      </c>
      <c r="Q211" s="5">
        <v>605226.1762836457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>
      <c r="A212" s="45">
        <f t="shared" si="6"/>
        <v>2022</v>
      </c>
      <c r="B212" s="44">
        <f t="shared" si="5"/>
        <v>32013.854000000003</v>
      </c>
      <c r="C212" s="44">
        <v>3839.711</v>
      </c>
      <c r="D212" s="44">
        <v>4037.822</v>
      </c>
      <c r="E212" s="49">
        <v>3875.151</v>
      </c>
      <c r="F212" s="44">
        <v>4138.774</v>
      </c>
      <c r="G212" s="44">
        <v>4147.986</v>
      </c>
      <c r="H212" s="44">
        <v>4161.204</v>
      </c>
      <c r="I212" s="44">
        <v>3708.919</v>
      </c>
      <c r="J212" s="44">
        <v>2748.454</v>
      </c>
      <c r="K212" s="61">
        <v>1355.833</v>
      </c>
      <c r="L212" s="10"/>
      <c r="M212" s="7">
        <v>65450100</v>
      </c>
      <c r="N212" s="7">
        <v>50114761</v>
      </c>
      <c r="O212" s="5">
        <v>735840</v>
      </c>
      <c r="P212" s="5">
        <v>611526.1541405196</v>
      </c>
      <c r="Q212" s="5">
        <v>607891.6311892478</v>
      </c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>
      <c r="A213" s="45">
        <f t="shared" si="6"/>
        <v>2023</v>
      </c>
      <c r="B213" s="44">
        <f t="shared" si="5"/>
        <v>32133.172000000002</v>
      </c>
      <c r="C213" s="44">
        <v>3833.161</v>
      </c>
      <c r="D213" s="44">
        <v>4031.962</v>
      </c>
      <c r="E213" s="44">
        <v>3894.728</v>
      </c>
      <c r="F213" s="44">
        <v>4117.678</v>
      </c>
      <c r="G213" s="44">
        <v>4130.176</v>
      </c>
      <c r="H213" s="44">
        <v>4188.262</v>
      </c>
      <c r="I213" s="44">
        <v>3715.616</v>
      </c>
      <c r="J213" s="44">
        <v>2848.188</v>
      </c>
      <c r="K213" s="61">
        <v>1373.401</v>
      </c>
      <c r="L213" s="10"/>
      <c r="M213" s="7">
        <v>65677295</v>
      </c>
      <c r="N213" s="7">
        <v>50366628</v>
      </c>
      <c r="O213" s="5">
        <v>735160</v>
      </c>
      <c r="P213" s="5">
        <v>614053.8000301181</v>
      </c>
      <c r="Q213" s="5">
        <v>610512.7433272682</v>
      </c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>
      <c r="A214" s="45">
        <f t="shared" si="6"/>
        <v>2024</v>
      </c>
      <c r="B214" s="44">
        <f t="shared" si="5"/>
        <v>32250.237</v>
      </c>
      <c r="C214" s="44">
        <v>3826.955</v>
      </c>
      <c r="D214" s="44">
        <v>4025.952</v>
      </c>
      <c r="E214" s="44">
        <v>3930.324</v>
      </c>
      <c r="F214" s="44">
        <v>4104.018</v>
      </c>
      <c r="G214" s="44">
        <v>4097.23</v>
      </c>
      <c r="H214" s="44">
        <v>4194.163</v>
      </c>
      <c r="I214" s="44">
        <v>3742.123</v>
      </c>
      <c r="J214" s="44">
        <v>2927.163</v>
      </c>
      <c r="K214" s="61">
        <v>1402.309</v>
      </c>
      <c r="L214" s="10"/>
      <c r="M214" s="7">
        <v>65901247</v>
      </c>
      <c r="N214" s="7">
        <v>50615762</v>
      </c>
      <c r="O214" s="5">
        <v>735136</v>
      </c>
      <c r="P214" s="5">
        <v>616679.3837277197</v>
      </c>
      <c r="Q214" s="5">
        <v>613229.3044385533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>
      <c r="A215" s="45">
        <f t="shared" si="6"/>
        <v>2025</v>
      </c>
      <c r="B215" s="44">
        <f t="shared" si="5"/>
        <v>32365.283000000003</v>
      </c>
      <c r="C215" s="44">
        <v>3821.401</v>
      </c>
      <c r="D215" s="44">
        <v>4017.21</v>
      </c>
      <c r="E215" s="44">
        <v>3965.32</v>
      </c>
      <c r="F215" s="44">
        <v>4086.155</v>
      </c>
      <c r="G215" s="44">
        <v>4092.838</v>
      </c>
      <c r="H215" s="44">
        <v>4173.213</v>
      </c>
      <c r="I215" s="44">
        <v>3769.45</v>
      </c>
      <c r="J215" s="44">
        <v>3005.324</v>
      </c>
      <c r="K215" s="61">
        <v>1434.372</v>
      </c>
      <c r="L215" s="10"/>
      <c r="M215" s="7">
        <v>66122510</v>
      </c>
      <c r="N215" s="7">
        <v>50864560</v>
      </c>
      <c r="O215" s="5">
        <v>735821</v>
      </c>
      <c r="P215" s="5">
        <v>619356.3266849662</v>
      </c>
      <c r="Q215" s="5">
        <v>615996.3603339839</v>
      </c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>
      <c r="A216" s="45">
        <f t="shared" si="6"/>
        <v>2026</v>
      </c>
      <c r="B216" s="44">
        <f t="shared" si="5"/>
        <v>32478.575999999997</v>
      </c>
      <c r="C216" s="44">
        <v>3816.795</v>
      </c>
      <c r="D216" s="44">
        <v>4004.329</v>
      </c>
      <c r="E216" s="44">
        <v>3995.872</v>
      </c>
      <c r="F216" s="44">
        <v>4072.74</v>
      </c>
      <c r="G216" s="44">
        <v>4114.558</v>
      </c>
      <c r="H216" s="44">
        <v>4136.683</v>
      </c>
      <c r="I216" s="44">
        <v>3794.315</v>
      </c>
      <c r="J216" s="44">
        <v>3076.105</v>
      </c>
      <c r="K216" s="61">
        <v>1467.179</v>
      </c>
      <c r="L216" s="10"/>
      <c r="M216" s="7">
        <v>66341752</v>
      </c>
      <c r="N216" s="7">
        <v>51117910</v>
      </c>
      <c r="O216" s="5">
        <v>737155</v>
      </c>
      <c r="P216" s="5">
        <v>622227.3803473623</v>
      </c>
      <c r="Q216" s="5">
        <v>618949.8178541092</v>
      </c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>
      <c r="A217" s="45">
        <f t="shared" si="6"/>
        <v>2027</v>
      </c>
      <c r="B217" s="44">
        <f t="shared" si="5"/>
        <v>32590.357000000004</v>
      </c>
      <c r="C217" s="44">
        <v>3813.494</v>
      </c>
      <c r="D217" s="44">
        <v>3997.137</v>
      </c>
      <c r="E217" s="44">
        <v>4014.969</v>
      </c>
      <c r="F217" s="44">
        <v>4057.383</v>
      </c>
      <c r="G217" s="44">
        <v>4150.76</v>
      </c>
      <c r="H217" s="44">
        <v>4092.703</v>
      </c>
      <c r="I217" s="44">
        <v>3817.695</v>
      </c>
      <c r="J217" s="44">
        <v>3088.654</v>
      </c>
      <c r="K217" s="61">
        <v>1557.562</v>
      </c>
      <c r="L217" s="10"/>
      <c r="M217" s="7">
        <v>66559436</v>
      </c>
      <c r="N217" s="7">
        <v>51356182</v>
      </c>
      <c r="O217" s="5">
        <v>738999</v>
      </c>
      <c r="P217" s="5">
        <v>625348.3267673875</v>
      </c>
      <c r="Q217" s="5">
        <v>622149.1525790865</v>
      </c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>
      <c r="A218" s="45">
        <f t="shared" si="6"/>
        <v>2028</v>
      </c>
      <c r="B218" s="44">
        <f t="shared" si="5"/>
        <v>32700.692</v>
      </c>
      <c r="C218" s="44">
        <v>3811.778</v>
      </c>
      <c r="D218" s="44">
        <v>3990.61</v>
      </c>
      <c r="E218" s="44">
        <v>4037.238</v>
      </c>
      <c r="F218" s="44">
        <v>4042.176</v>
      </c>
      <c r="G218" s="44">
        <v>4169.02</v>
      </c>
      <c r="H218" s="44">
        <v>4073.401</v>
      </c>
      <c r="I218" s="44">
        <v>3827.616</v>
      </c>
      <c r="J218" s="44">
        <v>3092.555</v>
      </c>
      <c r="K218" s="61">
        <v>1656.298</v>
      </c>
      <c r="L218" s="10"/>
      <c r="M218" s="7">
        <v>66775809</v>
      </c>
      <c r="N218" s="7">
        <v>51588750</v>
      </c>
      <c r="O218" s="5">
        <v>741222</v>
      </c>
      <c r="P218" s="5">
        <v>628818.0855091802</v>
      </c>
      <c r="Q218" s="5">
        <v>625693.9046199373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>
      <c r="A219" s="45">
        <f t="shared" si="6"/>
        <v>2029</v>
      </c>
      <c r="B219" s="44">
        <f aca="true" t="shared" si="7" ref="B219:B282">SUM(C219:K219)</f>
        <v>32809.635</v>
      </c>
      <c r="C219" s="44">
        <v>3811.896</v>
      </c>
      <c r="D219" s="44">
        <v>3984.387</v>
      </c>
      <c r="E219" s="44">
        <v>4053.025</v>
      </c>
      <c r="F219" s="44">
        <v>4031.605</v>
      </c>
      <c r="G219" s="44">
        <v>4189.91</v>
      </c>
      <c r="H219" s="44">
        <v>4052.349</v>
      </c>
      <c r="I219" s="44">
        <v>3840.802</v>
      </c>
      <c r="J219" s="44">
        <v>3090.537</v>
      </c>
      <c r="K219" s="61">
        <v>1755.124</v>
      </c>
      <c r="L219" s="10"/>
      <c r="M219" s="7">
        <v>66990911</v>
      </c>
      <c r="N219" s="7">
        <v>51815879</v>
      </c>
      <c r="O219" s="5">
        <v>743651</v>
      </c>
      <c r="P219" s="5">
        <v>632908.0177553486</v>
      </c>
      <c r="Q219" s="5">
        <v>629856.138689136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>
      <c r="A220" s="45">
        <f aca="true" t="shared" si="8" ref="A220:A240">A219+1</f>
        <v>2030</v>
      </c>
      <c r="B220" s="44">
        <f t="shared" si="7"/>
        <v>32917</v>
      </c>
      <c r="C220" s="44">
        <v>3813.985</v>
      </c>
      <c r="D220" s="44">
        <v>3978.138</v>
      </c>
      <c r="E220" s="44">
        <v>4057.304</v>
      </c>
      <c r="F220" s="44">
        <v>4033.153</v>
      </c>
      <c r="G220" s="44">
        <v>4197.42</v>
      </c>
      <c r="H220" s="44">
        <v>4037.488</v>
      </c>
      <c r="I220" s="44">
        <v>3851.41</v>
      </c>
      <c r="J220" s="44">
        <v>3099.528</v>
      </c>
      <c r="K220" s="61">
        <v>1848.574</v>
      </c>
      <c r="L220" s="10"/>
      <c r="M220" s="7">
        <v>67204319</v>
      </c>
      <c r="N220" s="7">
        <v>52037524</v>
      </c>
      <c r="O220" s="5">
        <v>746070</v>
      </c>
      <c r="P220" s="5">
        <v>637634.4993891108</v>
      </c>
      <c r="Q220" s="5">
        <v>634652.911751986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>
      <c r="A221" s="45">
        <f t="shared" si="8"/>
        <v>2031</v>
      </c>
      <c r="B221" s="44">
        <f t="shared" si="7"/>
        <v>33022.527</v>
      </c>
      <c r="C221" s="44">
        <v>3818.037</v>
      </c>
      <c r="D221" s="44">
        <v>3971.706</v>
      </c>
      <c r="E221" s="44">
        <v>4046.056</v>
      </c>
      <c r="F221" s="44">
        <v>4050.568</v>
      </c>
      <c r="G221" s="44">
        <v>4182.603</v>
      </c>
      <c r="H221" s="44">
        <v>4040.343</v>
      </c>
      <c r="I221" s="44">
        <v>3868.365</v>
      </c>
      <c r="J221" s="44">
        <v>3105.331</v>
      </c>
      <c r="K221" s="61">
        <v>1939.518</v>
      </c>
      <c r="L221" s="10"/>
      <c r="M221" s="7">
        <v>67415394</v>
      </c>
      <c r="N221" s="7">
        <v>52253362</v>
      </c>
      <c r="O221" s="5">
        <v>748286</v>
      </c>
      <c r="P221" s="5">
        <v>643198.7452578145</v>
      </c>
      <c r="Q221" s="5">
        <v>640285.9060741179</v>
      </c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>
      <c r="A222" s="45">
        <f t="shared" si="8"/>
        <v>2032</v>
      </c>
      <c r="B222" s="44">
        <f t="shared" si="7"/>
        <v>33125.76</v>
      </c>
      <c r="C222" s="44">
        <v>3823.937</v>
      </c>
      <c r="D222" s="44">
        <v>3965.187</v>
      </c>
      <c r="E222" s="44">
        <v>4037.159</v>
      </c>
      <c r="F222" s="44">
        <v>4067.741</v>
      </c>
      <c r="G222" s="44">
        <v>4164.119</v>
      </c>
      <c r="H222" s="44">
        <v>4032.501</v>
      </c>
      <c r="I222" s="44">
        <v>3894.141</v>
      </c>
      <c r="J222" s="44">
        <v>3125.619</v>
      </c>
      <c r="K222" s="61">
        <v>2015.356</v>
      </c>
      <c r="L222" s="10"/>
      <c r="M222" s="7">
        <v>67623104</v>
      </c>
      <c r="N222" s="7">
        <v>52462401</v>
      </c>
      <c r="O222" s="5">
        <v>750171</v>
      </c>
      <c r="P222" s="5">
        <v>649565.6249638723</v>
      </c>
      <c r="Q222" s="5">
        <v>646720.3228329651</v>
      </c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>
      <c r="A223" s="45">
        <f t="shared" si="8"/>
        <v>2033</v>
      </c>
      <c r="B223" s="44">
        <f t="shared" si="7"/>
        <v>33226.339</v>
      </c>
      <c r="C223" s="44">
        <v>3831.39</v>
      </c>
      <c r="D223" s="44">
        <v>3958.755</v>
      </c>
      <c r="E223" s="44">
        <v>4031.717</v>
      </c>
      <c r="F223" s="44">
        <v>4087.803</v>
      </c>
      <c r="G223" s="44">
        <v>4144.321</v>
      </c>
      <c r="H223" s="44">
        <v>4018.361</v>
      </c>
      <c r="I223" s="44">
        <v>3924.243</v>
      </c>
      <c r="J223" s="44">
        <v>3140.043</v>
      </c>
      <c r="K223" s="61">
        <v>2089.706</v>
      </c>
      <c r="L223" s="10"/>
      <c r="M223" s="7">
        <v>67826311</v>
      </c>
      <c r="N223" s="7">
        <v>52663752</v>
      </c>
      <c r="O223" s="5">
        <v>751707</v>
      </c>
      <c r="P223" s="5">
        <v>656973.4345583104</v>
      </c>
      <c r="Q223" s="5">
        <v>654194.5693186466</v>
      </c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>
      <c r="A224" s="45">
        <f t="shared" si="8"/>
        <v>2034</v>
      </c>
      <c r="B224" s="44">
        <f t="shared" si="7"/>
        <v>33323.803</v>
      </c>
      <c r="C224" s="44">
        <v>3839.972</v>
      </c>
      <c r="D224" s="44">
        <v>3952.665</v>
      </c>
      <c r="E224" s="44">
        <v>4026.11</v>
      </c>
      <c r="F224" s="44">
        <v>4123.722</v>
      </c>
      <c r="G224" s="44">
        <v>4131.526</v>
      </c>
      <c r="H224" s="44">
        <v>3989.209</v>
      </c>
      <c r="I224" s="44">
        <v>3934.76</v>
      </c>
      <c r="J224" s="44">
        <v>3171.223</v>
      </c>
      <c r="K224" s="61">
        <v>2154.616</v>
      </c>
      <c r="L224" s="10"/>
      <c r="M224" s="7">
        <v>68023615</v>
      </c>
      <c r="N224" s="7">
        <v>52856325</v>
      </c>
      <c r="O224" s="5">
        <v>752878</v>
      </c>
      <c r="P224" s="5">
        <v>665259.970881858</v>
      </c>
      <c r="Q224" s="5">
        <v>662546.5317324833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>
      <c r="A225" s="45">
        <f t="shared" si="8"/>
        <v>2035</v>
      </c>
      <c r="B225" s="44">
        <f t="shared" si="7"/>
        <v>33417.783</v>
      </c>
      <c r="C225" s="44">
        <v>3849.172</v>
      </c>
      <c r="D225" s="44">
        <v>3947.222</v>
      </c>
      <c r="E225" s="44">
        <v>4017.783</v>
      </c>
      <c r="F225" s="44">
        <v>4159.04</v>
      </c>
      <c r="G225" s="44">
        <v>4114.66</v>
      </c>
      <c r="H225" s="44">
        <v>3987.39</v>
      </c>
      <c r="I225" s="44">
        <v>3919.95</v>
      </c>
      <c r="J225" s="44">
        <v>3203.542</v>
      </c>
      <c r="K225" s="61">
        <v>2219.024</v>
      </c>
      <c r="L225" s="10"/>
      <c r="M225" s="7">
        <v>68213784</v>
      </c>
      <c r="N225" s="7">
        <v>53039307</v>
      </c>
      <c r="O225" s="5">
        <v>753658</v>
      </c>
      <c r="P225" s="5">
        <v>674492.7194083568</v>
      </c>
      <c r="Q225" s="5">
        <v>671843.8095051118</v>
      </c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>
      <c r="A226" s="45">
        <f t="shared" si="8"/>
        <v>2036</v>
      </c>
      <c r="B226" s="44">
        <f t="shared" si="7"/>
        <v>33507.854</v>
      </c>
      <c r="C226" s="44">
        <v>3858.411</v>
      </c>
      <c r="D226" s="44">
        <v>3942.721</v>
      </c>
      <c r="E226" s="44">
        <v>4005.329</v>
      </c>
      <c r="F226" s="44">
        <v>4189.945</v>
      </c>
      <c r="G226" s="44">
        <v>4102.252</v>
      </c>
      <c r="H226" s="44">
        <v>4010.472</v>
      </c>
      <c r="I226" s="44">
        <v>3889.981</v>
      </c>
      <c r="J226" s="44">
        <v>3232.874</v>
      </c>
      <c r="K226" s="61">
        <v>2275.869</v>
      </c>
      <c r="L226" s="10"/>
      <c r="M226" s="7">
        <v>68395472</v>
      </c>
      <c r="N226" s="7">
        <v>53211880</v>
      </c>
      <c r="O226" s="5">
        <v>754052</v>
      </c>
      <c r="P226" s="5">
        <v>684416.0735808096</v>
      </c>
      <c r="Q226" s="5">
        <v>681830.7817977006</v>
      </c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>
      <c r="A227" s="45">
        <f t="shared" si="8"/>
        <v>2037</v>
      </c>
      <c r="B227" s="44">
        <f t="shared" si="7"/>
        <v>33593.839</v>
      </c>
      <c r="C227" s="44">
        <v>3867.169</v>
      </c>
      <c r="D227" s="44">
        <v>3939.519</v>
      </c>
      <c r="E227" s="44">
        <v>3998.519</v>
      </c>
      <c r="F227" s="44">
        <v>4209.452</v>
      </c>
      <c r="G227" s="44">
        <v>4088.027</v>
      </c>
      <c r="H227" s="44">
        <v>4047.466</v>
      </c>
      <c r="I227" s="44">
        <v>3852.929</v>
      </c>
      <c r="J227" s="44">
        <v>3260.856</v>
      </c>
      <c r="K227" s="61">
        <v>2329.902</v>
      </c>
      <c r="L227" s="10"/>
      <c r="M227" s="7">
        <v>68567603</v>
      </c>
      <c r="N227" s="7">
        <v>53373305</v>
      </c>
      <c r="O227" s="5">
        <v>754064</v>
      </c>
      <c r="P227" s="5">
        <v>694924.5638590148</v>
      </c>
      <c r="Q227" s="5">
        <v>692401.9464718377</v>
      </c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>
      <c r="A228" s="45">
        <f t="shared" si="8"/>
        <v>2038</v>
      </c>
      <c r="B228" s="44">
        <f t="shared" si="7"/>
        <v>33675.59</v>
      </c>
      <c r="C228" s="44">
        <v>3874.979</v>
      </c>
      <c r="D228" s="44">
        <v>3937.899</v>
      </c>
      <c r="E228" s="44">
        <v>3992.366</v>
      </c>
      <c r="F228" s="44">
        <v>4232.081</v>
      </c>
      <c r="G228" s="44">
        <v>4073.894</v>
      </c>
      <c r="H228" s="44">
        <v>4067.179</v>
      </c>
      <c r="I228" s="44">
        <v>3838.867</v>
      </c>
      <c r="J228" s="44">
        <v>3276.745</v>
      </c>
      <c r="K228" s="61">
        <v>2381.58</v>
      </c>
      <c r="L228" s="10"/>
      <c r="M228" s="7">
        <v>68729210</v>
      </c>
      <c r="N228" s="7">
        <v>53522966</v>
      </c>
      <c r="O228" s="5">
        <v>753789</v>
      </c>
      <c r="P228" s="5">
        <v>705685.4695483485</v>
      </c>
      <c r="Q228" s="5">
        <v>703224.3617051198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>
      <c r="A229" s="45">
        <f t="shared" si="8"/>
        <v>2039</v>
      </c>
      <c r="B229" s="44">
        <f t="shared" si="7"/>
        <v>33753.156</v>
      </c>
      <c r="C229" s="44">
        <v>3881.505</v>
      </c>
      <c r="D229" s="44">
        <v>3938.114</v>
      </c>
      <c r="E229" s="44">
        <v>3986.503</v>
      </c>
      <c r="F229" s="44">
        <v>4248.255</v>
      </c>
      <c r="G229" s="44">
        <v>4064.381</v>
      </c>
      <c r="H229" s="44">
        <v>4089.377</v>
      </c>
      <c r="I229" s="44">
        <v>3823.082</v>
      </c>
      <c r="J229" s="44">
        <v>3295.028</v>
      </c>
      <c r="K229" s="61">
        <v>2426.911</v>
      </c>
      <c r="L229" s="10"/>
      <c r="M229" s="7">
        <v>68879767</v>
      </c>
      <c r="N229" s="7">
        <v>53660499</v>
      </c>
      <c r="O229" s="5">
        <v>753248</v>
      </c>
      <c r="P229" s="5">
        <v>716595.9068170576</v>
      </c>
      <c r="Q229" s="5">
        <v>714195.0292683754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>
      <c r="A230" s="45">
        <f t="shared" si="8"/>
        <v>2040</v>
      </c>
      <c r="B230" s="44">
        <f t="shared" si="7"/>
        <v>33826.55500000001</v>
      </c>
      <c r="C230" s="44">
        <v>3886.506</v>
      </c>
      <c r="D230" s="44">
        <v>3940.292</v>
      </c>
      <c r="E230" s="44">
        <v>3980.606</v>
      </c>
      <c r="F230" s="44">
        <v>4252.993</v>
      </c>
      <c r="G230" s="44">
        <v>4066.876</v>
      </c>
      <c r="H230" s="44">
        <v>4098.707</v>
      </c>
      <c r="I230" s="44">
        <v>3813.451</v>
      </c>
      <c r="J230" s="44">
        <v>3311.893</v>
      </c>
      <c r="K230" s="61">
        <v>2475.231</v>
      </c>
      <c r="L230" s="10"/>
      <c r="M230" s="7">
        <v>69018842</v>
      </c>
      <c r="N230" s="7">
        <v>53785705</v>
      </c>
      <c r="O230" s="5">
        <v>752494</v>
      </c>
      <c r="P230" s="5">
        <v>726966.1011524965</v>
      </c>
      <c r="Q230" s="5">
        <v>724624.0162915869</v>
      </c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>
      <c r="A231" s="45">
        <f t="shared" si="8"/>
        <v>2041</v>
      </c>
      <c r="B231" s="44">
        <f t="shared" si="7"/>
        <v>33896.206000000006</v>
      </c>
      <c r="C231" s="44">
        <v>3889.875</v>
      </c>
      <c r="D231" s="44">
        <v>3944.43</v>
      </c>
      <c r="E231" s="44">
        <v>3974.522</v>
      </c>
      <c r="F231" s="44">
        <v>4242.314</v>
      </c>
      <c r="G231" s="44">
        <v>4085.099</v>
      </c>
      <c r="H231" s="44">
        <v>4086.644</v>
      </c>
      <c r="I231" s="44">
        <v>3820.898</v>
      </c>
      <c r="J231" s="44">
        <v>3334.108</v>
      </c>
      <c r="K231" s="61">
        <v>2518.316</v>
      </c>
      <c r="L231" s="10"/>
      <c r="M231" s="7">
        <v>69146766</v>
      </c>
      <c r="N231" s="7">
        <v>53899107</v>
      </c>
      <c r="O231" s="5">
        <v>751576</v>
      </c>
      <c r="P231" s="5">
        <v>736686.6604333639</v>
      </c>
      <c r="Q231" s="5">
        <v>734401.7810196939</v>
      </c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>
      <c r="A232" s="45">
        <f t="shared" si="8"/>
        <v>2042</v>
      </c>
      <c r="B232" s="44">
        <f t="shared" si="7"/>
        <v>33962.392</v>
      </c>
      <c r="C232" s="44">
        <v>3891.637</v>
      </c>
      <c r="D232" s="44">
        <v>3950.412</v>
      </c>
      <c r="E232" s="44">
        <v>3968.339</v>
      </c>
      <c r="F232" s="44">
        <v>4233.953</v>
      </c>
      <c r="G232" s="44">
        <v>4103.031</v>
      </c>
      <c r="H232" s="44">
        <v>4071.005</v>
      </c>
      <c r="I232" s="44">
        <v>3818.626</v>
      </c>
      <c r="J232" s="44">
        <v>3364.562</v>
      </c>
      <c r="K232" s="61">
        <v>2560.827</v>
      </c>
      <c r="L232" s="10"/>
      <c r="M232" s="7">
        <v>69264017</v>
      </c>
      <c r="N232" s="7">
        <v>54001382</v>
      </c>
      <c r="O232" s="5">
        <v>750538</v>
      </c>
      <c r="P232" s="5">
        <v>745268.1719015413</v>
      </c>
      <c r="Q232" s="5">
        <v>743038.8207531476</v>
      </c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>
      <c r="A233" s="45">
        <f t="shared" si="8"/>
        <v>2043</v>
      </c>
      <c r="B233" s="44">
        <f t="shared" si="7"/>
        <v>34025.663</v>
      </c>
      <c r="C233" s="44">
        <v>3891.893</v>
      </c>
      <c r="D233" s="44">
        <v>3957.943</v>
      </c>
      <c r="E233" s="44">
        <v>3962.231</v>
      </c>
      <c r="F233" s="44">
        <v>4229.01</v>
      </c>
      <c r="G233" s="44">
        <v>4123.709</v>
      </c>
      <c r="H233" s="44">
        <v>4053.946</v>
      </c>
      <c r="I233" s="44">
        <v>3810.392</v>
      </c>
      <c r="J233" s="44">
        <v>3398.337</v>
      </c>
      <c r="K233" s="61">
        <v>2598.202</v>
      </c>
      <c r="L233" s="10"/>
      <c r="M233" s="7">
        <v>69371632</v>
      </c>
      <c r="N233" s="7">
        <v>54093929</v>
      </c>
      <c r="O233" s="5">
        <v>749458</v>
      </c>
      <c r="P233" s="5">
        <v>752515.394228956</v>
      </c>
      <c r="Q233" s="5">
        <v>750339.8318105576</v>
      </c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>
      <c r="A234" s="45">
        <f t="shared" si="8"/>
        <v>2044</v>
      </c>
      <c r="B234" s="44">
        <f t="shared" si="7"/>
        <v>34086.577</v>
      </c>
      <c r="C234" s="44">
        <v>3890.802</v>
      </c>
      <c r="D234" s="44">
        <v>3966.6</v>
      </c>
      <c r="E234" s="44">
        <v>3956.458</v>
      </c>
      <c r="F234" s="44">
        <v>4223.898</v>
      </c>
      <c r="G234" s="44">
        <v>4159.874</v>
      </c>
      <c r="H234" s="44">
        <v>4043.252</v>
      </c>
      <c r="I234" s="44">
        <v>3787.484</v>
      </c>
      <c r="J234" s="44">
        <v>3415.348</v>
      </c>
      <c r="K234" s="61">
        <v>2642.861</v>
      </c>
      <c r="L234" s="10"/>
      <c r="M234" s="7">
        <v>69470898</v>
      </c>
      <c r="N234" s="7">
        <v>54178545</v>
      </c>
      <c r="O234" s="5">
        <v>748364</v>
      </c>
      <c r="P234" s="5">
        <v>758315.3695060569</v>
      </c>
      <c r="Q234" s="5">
        <v>756191.923232666</v>
      </c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>
      <c r="A235" s="45">
        <f t="shared" si="8"/>
        <v>2045</v>
      </c>
      <c r="B235" s="44">
        <f t="shared" si="7"/>
        <v>34145.668999999994</v>
      </c>
      <c r="C235" s="44">
        <v>3888.551</v>
      </c>
      <c r="D235" s="44">
        <v>3975.866</v>
      </c>
      <c r="E235" s="44">
        <v>3951.325</v>
      </c>
      <c r="F235" s="44">
        <v>4216.07</v>
      </c>
      <c r="G235" s="44">
        <v>4195.429</v>
      </c>
      <c r="H235" s="44">
        <v>4028.691</v>
      </c>
      <c r="I235" s="44">
        <v>3789.936</v>
      </c>
      <c r="J235" s="44">
        <v>3409.708</v>
      </c>
      <c r="K235" s="61">
        <v>2690.093</v>
      </c>
      <c r="L235" s="10"/>
      <c r="M235" s="7">
        <v>69563241</v>
      </c>
      <c r="N235" s="7">
        <v>54257322</v>
      </c>
      <c r="O235" s="5">
        <v>747311</v>
      </c>
      <c r="P235" s="5">
        <v>762804.7462879225</v>
      </c>
      <c r="Q235" s="5">
        <v>760731.8150874863</v>
      </c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>
      <c r="A236" s="45">
        <f t="shared" si="8"/>
        <v>2046</v>
      </c>
      <c r="B236" s="44">
        <f t="shared" si="7"/>
        <v>34203.295</v>
      </c>
      <c r="C236" s="44">
        <v>3885.354</v>
      </c>
      <c r="D236" s="44">
        <v>3985.171</v>
      </c>
      <c r="E236" s="44">
        <v>3947.125</v>
      </c>
      <c r="F236" s="44">
        <v>4204.132</v>
      </c>
      <c r="G236" s="44">
        <v>4226.661</v>
      </c>
      <c r="H236" s="44">
        <v>4018.568</v>
      </c>
      <c r="I236" s="44">
        <v>3815.326</v>
      </c>
      <c r="J236" s="44">
        <v>3389.53</v>
      </c>
      <c r="K236" s="61">
        <v>2731.428</v>
      </c>
      <c r="L236" s="10"/>
      <c r="M236" s="7">
        <v>69650016</v>
      </c>
      <c r="N236" s="7">
        <v>54332285</v>
      </c>
      <c r="O236" s="5">
        <v>746319</v>
      </c>
      <c r="P236" s="5">
        <v>766203.2264842321</v>
      </c>
      <c r="Q236" s="5">
        <v>764179.3369625174</v>
      </c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>
      <c r="A237" s="45">
        <f t="shared" si="8"/>
        <v>2047</v>
      </c>
      <c r="B237" s="44">
        <f t="shared" si="7"/>
        <v>34259.805</v>
      </c>
      <c r="C237" s="44">
        <v>3881.446</v>
      </c>
      <c r="D237" s="44">
        <v>3993.991</v>
      </c>
      <c r="E237" s="44">
        <v>3944.21</v>
      </c>
      <c r="F237" s="44">
        <v>4197.798</v>
      </c>
      <c r="G237" s="44">
        <v>4246.606</v>
      </c>
      <c r="H237" s="44">
        <v>4006.784</v>
      </c>
      <c r="I237" s="44">
        <v>3853.666</v>
      </c>
      <c r="J237" s="44">
        <v>3362.987</v>
      </c>
      <c r="K237" s="61">
        <v>2772.317</v>
      </c>
      <c r="L237" s="10"/>
      <c r="M237" s="7">
        <v>69732385</v>
      </c>
      <c r="N237" s="7">
        <v>54405170</v>
      </c>
      <c r="O237" s="5">
        <v>745419</v>
      </c>
      <c r="P237" s="5">
        <v>768819.4707872518</v>
      </c>
      <c r="Q237" s="5">
        <v>766843.2607845741</v>
      </c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>
      <c r="A238" s="45">
        <f t="shared" si="8"/>
        <v>2048</v>
      </c>
      <c r="B238" s="44">
        <f t="shared" si="7"/>
        <v>34315.346</v>
      </c>
      <c r="C238" s="44">
        <v>3877.066</v>
      </c>
      <c r="D238" s="44">
        <v>4001.868</v>
      </c>
      <c r="E238" s="44">
        <v>3942.868</v>
      </c>
      <c r="F238" s="44">
        <v>4192.089</v>
      </c>
      <c r="G238" s="44">
        <v>4269.559</v>
      </c>
      <c r="H238" s="44">
        <v>3994.993</v>
      </c>
      <c r="I238" s="44">
        <v>3875.763</v>
      </c>
      <c r="J238" s="44">
        <v>3356.563</v>
      </c>
      <c r="K238" s="61">
        <v>2804.577</v>
      </c>
      <c r="L238" s="10"/>
      <c r="M238" s="7">
        <v>69811208</v>
      </c>
      <c r="N238" s="7">
        <v>54477268</v>
      </c>
      <c r="O238" s="5">
        <v>744635</v>
      </c>
      <c r="P238" s="5">
        <v>770900.0864022246</v>
      </c>
      <c r="Q238" s="5">
        <v>768970.2977659759</v>
      </c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>
      <c r="A239" s="45">
        <f t="shared" si="8"/>
        <v>2049</v>
      </c>
      <c r="B239" s="44">
        <f t="shared" si="7"/>
        <v>34370.085</v>
      </c>
      <c r="C239" s="44">
        <v>3872.422</v>
      </c>
      <c r="D239" s="44">
        <v>4008.456</v>
      </c>
      <c r="E239" s="44">
        <v>3943.35</v>
      </c>
      <c r="F239" s="44">
        <v>4186.67</v>
      </c>
      <c r="G239" s="44">
        <v>4286.134</v>
      </c>
      <c r="H239" s="44">
        <v>3987.73</v>
      </c>
      <c r="I239" s="44">
        <v>3900.064</v>
      </c>
      <c r="J239" s="44">
        <v>3348.578</v>
      </c>
      <c r="K239" s="61">
        <v>2836.681</v>
      </c>
      <c r="L239" s="10"/>
      <c r="M239" s="7">
        <v>69887149</v>
      </c>
      <c r="N239" s="7">
        <v>54549498</v>
      </c>
      <c r="O239" s="5">
        <v>743986</v>
      </c>
      <c r="P239" s="5">
        <v>772599.0665671319</v>
      </c>
      <c r="Q239" s="5">
        <v>770714.5369804193</v>
      </c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>
      <c r="A240" s="45">
        <f t="shared" si="8"/>
        <v>2050</v>
      </c>
      <c r="B240" s="44">
        <f t="shared" si="7"/>
        <v>34423.975</v>
      </c>
      <c r="C240" s="44">
        <v>3867.563</v>
      </c>
      <c r="D240" s="44">
        <v>4013.52</v>
      </c>
      <c r="E240" s="44">
        <v>3945.784</v>
      </c>
      <c r="F240" s="44">
        <v>4181.199</v>
      </c>
      <c r="G240" s="44">
        <v>4291.463</v>
      </c>
      <c r="H240" s="44">
        <v>3992.187</v>
      </c>
      <c r="I240" s="44">
        <v>3912.346</v>
      </c>
      <c r="J240" s="44">
        <v>3346.922</v>
      </c>
      <c r="K240" s="61">
        <v>2872.991</v>
      </c>
      <c r="L240" s="10"/>
      <c r="M240" s="7">
        <v>69960726</v>
      </c>
      <c r="N240" s="7">
        <v>54622451</v>
      </c>
      <c r="O240" s="5">
        <f>O239*O239/O238</f>
        <v>743337.5656475992</v>
      </c>
      <c r="P240" s="5">
        <f>P239*P239/P238</f>
        <v>774301.7911000211</v>
      </c>
      <c r="Q240" s="5">
        <f>Q239*Q239/Q238</f>
        <v>772462.7326161263</v>
      </c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>
      <c r="A241" s="45">
        <f>A240+1</f>
        <v>2051</v>
      </c>
      <c r="B241" s="44">
        <f t="shared" si="7"/>
        <v>34473.451</v>
      </c>
      <c r="C241" s="44">
        <v>3863.228</v>
      </c>
      <c r="D241" s="44">
        <v>4016.939</v>
      </c>
      <c r="E241" s="44">
        <v>3950.106</v>
      </c>
      <c r="F241" s="44">
        <v>4175.452</v>
      </c>
      <c r="G241" s="44">
        <v>4281.535</v>
      </c>
      <c r="H241" s="44">
        <v>4011.798</v>
      </c>
      <c r="I241" s="44">
        <v>3904.31</v>
      </c>
      <c r="J241" s="44">
        <v>3360.523</v>
      </c>
      <c r="K241" s="61">
        <v>2909.56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>
      <c r="A242" s="45">
        <f aca="true" t="shared" si="9" ref="A242:A290">A241+1</f>
        <v>2052</v>
      </c>
      <c r="B242" s="44">
        <f t="shared" si="7"/>
        <v>34523.824</v>
      </c>
      <c r="C242" s="44">
        <v>3859.348</v>
      </c>
      <c r="D242" s="44">
        <v>4018.743</v>
      </c>
      <c r="E242" s="44">
        <v>3956.222</v>
      </c>
      <c r="F242" s="44">
        <v>4169.53</v>
      </c>
      <c r="G242" s="44">
        <v>4273.784</v>
      </c>
      <c r="H242" s="44">
        <v>4030.839</v>
      </c>
      <c r="I242" s="44">
        <v>3892.458</v>
      </c>
      <c r="J242" s="44">
        <v>3365.542</v>
      </c>
      <c r="K242" s="61">
        <v>2957.358</v>
      </c>
      <c r="L242" s="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>
      <c r="A243" s="45">
        <f t="shared" si="9"/>
        <v>2053</v>
      </c>
      <c r="B243" s="44">
        <f t="shared" si="7"/>
        <v>34570.244</v>
      </c>
      <c r="C243" s="44">
        <v>3855.988</v>
      </c>
      <c r="D243" s="44">
        <v>4019.03</v>
      </c>
      <c r="E243" s="44">
        <v>3963.845</v>
      </c>
      <c r="F243" s="44">
        <v>4163.602</v>
      </c>
      <c r="G243" s="44">
        <v>4269.298</v>
      </c>
      <c r="H243" s="44">
        <v>4052.25</v>
      </c>
      <c r="I243" s="44">
        <v>3878.643</v>
      </c>
      <c r="J243" s="44">
        <v>3364.567</v>
      </c>
      <c r="K243" s="61">
        <v>3003.021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>
      <c r="A244" s="45">
        <f t="shared" si="9"/>
        <v>2054</v>
      </c>
      <c r="B244" s="44">
        <f t="shared" si="7"/>
        <v>34613.051999999996</v>
      </c>
      <c r="C244" s="44">
        <v>3853.173</v>
      </c>
      <c r="D244" s="44">
        <v>4017.948</v>
      </c>
      <c r="E244" s="44">
        <v>3972.57</v>
      </c>
      <c r="F244" s="44">
        <v>4157.931</v>
      </c>
      <c r="G244" s="44">
        <v>4264.553</v>
      </c>
      <c r="H244" s="44">
        <v>4088.434</v>
      </c>
      <c r="I244" s="44">
        <v>3869.692</v>
      </c>
      <c r="J244" s="44">
        <v>3348.782</v>
      </c>
      <c r="K244" s="61">
        <v>3039.969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>
      <c r="A245" s="45">
        <f t="shared" si="9"/>
        <v>2055</v>
      </c>
      <c r="B245" s="44">
        <f t="shared" si="7"/>
        <v>34652.434</v>
      </c>
      <c r="C245" s="44">
        <v>3850.91</v>
      </c>
      <c r="D245" s="44">
        <v>4015.675</v>
      </c>
      <c r="E245" s="44">
        <v>3981.887</v>
      </c>
      <c r="F245" s="44">
        <v>4152.839</v>
      </c>
      <c r="G245" s="44">
        <v>4257.056</v>
      </c>
      <c r="H245" s="44">
        <v>4123.86</v>
      </c>
      <c r="I245" s="44">
        <v>3856.883</v>
      </c>
      <c r="J245" s="44">
        <v>3354.074</v>
      </c>
      <c r="K245" s="61">
        <v>3059.25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>
      <c r="A246" s="45">
        <f t="shared" si="9"/>
        <v>2056</v>
      </c>
      <c r="B246" s="44">
        <f t="shared" si="7"/>
        <v>34688.791</v>
      </c>
      <c r="C246" s="44">
        <v>3849.188</v>
      </c>
      <c r="D246" s="44">
        <v>4012.428</v>
      </c>
      <c r="E246" s="44">
        <v>3991.23</v>
      </c>
      <c r="F246" s="44">
        <v>4148.649</v>
      </c>
      <c r="G246" s="44">
        <v>4245.436</v>
      </c>
      <c r="H246" s="44">
        <v>4154.965</v>
      </c>
      <c r="I246" s="44">
        <v>3848.203</v>
      </c>
      <c r="J246" s="44">
        <v>3377.888</v>
      </c>
      <c r="K246" s="61">
        <v>3060.804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>
      <c r="A247" s="45">
        <f t="shared" si="9"/>
        <v>2057</v>
      </c>
      <c r="B247" s="44">
        <f t="shared" si="7"/>
        <v>34722.362</v>
      </c>
      <c r="C247" s="44">
        <v>3847.975</v>
      </c>
      <c r="D247" s="44">
        <v>4008.439</v>
      </c>
      <c r="E247" s="44">
        <v>4000.076</v>
      </c>
      <c r="F247" s="44">
        <v>4145.732</v>
      </c>
      <c r="G247" s="44">
        <v>4239.267</v>
      </c>
      <c r="H247" s="44">
        <v>4174.844</v>
      </c>
      <c r="I247" s="44">
        <v>3837.929</v>
      </c>
      <c r="J247" s="44">
        <v>3412.177</v>
      </c>
      <c r="K247" s="61">
        <v>3055.923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>
      <c r="A248" s="45">
        <f t="shared" si="9"/>
        <v>2058</v>
      </c>
      <c r="B248" s="44">
        <f t="shared" si="7"/>
        <v>34753.520000000004</v>
      </c>
      <c r="C248" s="44">
        <v>3847.229</v>
      </c>
      <c r="D248" s="44">
        <v>4003.951</v>
      </c>
      <c r="E248" s="44">
        <v>4007.964</v>
      </c>
      <c r="F248" s="44">
        <v>4144.393</v>
      </c>
      <c r="G248" s="44">
        <v>4233.651</v>
      </c>
      <c r="H248" s="44">
        <v>4197.486</v>
      </c>
      <c r="I248" s="44">
        <v>3827.232</v>
      </c>
      <c r="J248" s="44">
        <v>3431.813</v>
      </c>
      <c r="K248" s="61">
        <v>3059.801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>
      <c r="A249" s="45">
        <f t="shared" si="9"/>
        <v>2059</v>
      </c>
      <c r="B249" s="44">
        <f t="shared" si="7"/>
        <v>34782.627</v>
      </c>
      <c r="C249" s="44">
        <v>3846.89</v>
      </c>
      <c r="D249" s="44">
        <v>3999.171</v>
      </c>
      <c r="E249" s="44">
        <v>4014.552</v>
      </c>
      <c r="F249" s="44">
        <v>4144.908</v>
      </c>
      <c r="G249" s="44">
        <v>4228.241</v>
      </c>
      <c r="H249" s="44">
        <v>4213.758</v>
      </c>
      <c r="I249" s="44">
        <v>3820.783</v>
      </c>
      <c r="J249" s="44">
        <v>3452.626</v>
      </c>
      <c r="K249" s="61">
        <v>3061.698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>
      <c r="A250" s="45">
        <f t="shared" si="9"/>
        <v>2060</v>
      </c>
      <c r="B250" s="44">
        <f t="shared" si="7"/>
        <v>34809.959</v>
      </c>
      <c r="C250" s="44">
        <v>3847.05</v>
      </c>
      <c r="D250" s="44">
        <v>3994.153</v>
      </c>
      <c r="E250" s="44">
        <v>4019.605</v>
      </c>
      <c r="F250" s="44">
        <v>4147.418</v>
      </c>
      <c r="G250" s="44">
        <v>4222.707</v>
      </c>
      <c r="H250" s="44">
        <v>4218.915</v>
      </c>
      <c r="I250" s="44">
        <v>3825.538</v>
      </c>
      <c r="J250" s="44">
        <v>3462.771</v>
      </c>
      <c r="K250" s="61">
        <v>3071.802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>
      <c r="A251" s="45">
        <f t="shared" si="9"/>
        <v>2061</v>
      </c>
      <c r="B251" s="44">
        <f t="shared" si="7"/>
        <v>34835.99</v>
      </c>
      <c r="C251" s="44">
        <v>3847.05</v>
      </c>
      <c r="D251" s="44">
        <v>3989.673</v>
      </c>
      <c r="E251" s="44">
        <v>4023.02</v>
      </c>
      <c r="F251" s="44">
        <v>4151.931</v>
      </c>
      <c r="G251" s="44">
        <v>4216.9</v>
      </c>
      <c r="H251" s="44">
        <v>4209.175</v>
      </c>
      <c r="I251" s="44">
        <v>3845.099</v>
      </c>
      <c r="J251" s="44">
        <v>3456.158</v>
      </c>
      <c r="K251" s="61">
        <v>3096.984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>
      <c r="A252" s="45">
        <f t="shared" si="9"/>
        <v>2062</v>
      </c>
      <c r="B252" s="44">
        <f t="shared" si="7"/>
        <v>34860.956</v>
      </c>
      <c r="C252" s="44">
        <v>3847.05</v>
      </c>
      <c r="D252" s="44">
        <v>3985.662</v>
      </c>
      <c r="E252" s="44">
        <v>4024.813</v>
      </c>
      <c r="F252" s="44">
        <v>4158.341</v>
      </c>
      <c r="G252" s="44">
        <v>4210.912</v>
      </c>
      <c r="H252" s="44">
        <v>4201.562</v>
      </c>
      <c r="I252" s="44">
        <v>3863.994</v>
      </c>
      <c r="J252" s="44">
        <v>3446.34</v>
      </c>
      <c r="K252" s="61">
        <v>3122.282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>
      <c r="A253" s="45">
        <f t="shared" si="9"/>
        <v>2063</v>
      </c>
      <c r="B253" s="44">
        <f t="shared" si="7"/>
        <v>34885.107</v>
      </c>
      <c r="C253" s="44">
        <v>3847.05</v>
      </c>
      <c r="D253" s="44">
        <v>3982.187</v>
      </c>
      <c r="E253" s="44">
        <v>4025.089</v>
      </c>
      <c r="F253" s="44">
        <v>4166.351</v>
      </c>
      <c r="G253" s="44">
        <v>4204.917</v>
      </c>
      <c r="H253" s="44">
        <v>4197.136</v>
      </c>
      <c r="I253" s="44">
        <v>3884.876</v>
      </c>
      <c r="J253" s="44">
        <v>3434.414</v>
      </c>
      <c r="K253" s="61">
        <v>3143.087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>
      <c r="A254" s="45">
        <f t="shared" si="9"/>
        <v>2064</v>
      </c>
      <c r="B254" s="44">
        <f t="shared" si="7"/>
        <v>34908.623</v>
      </c>
      <c r="C254" s="44">
        <v>3847.05</v>
      </c>
      <c r="D254" s="44">
        <v>3979.275</v>
      </c>
      <c r="E254" s="44">
        <v>4024</v>
      </c>
      <c r="F254" s="44">
        <v>4175.537</v>
      </c>
      <c r="G254" s="44">
        <v>4199.194</v>
      </c>
      <c r="H254" s="44">
        <v>4192.456</v>
      </c>
      <c r="I254" s="44">
        <v>3919.386</v>
      </c>
      <c r="J254" s="44">
        <v>3424.89</v>
      </c>
      <c r="K254" s="61">
        <v>3146.835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>
      <c r="A255" s="45">
        <f t="shared" si="9"/>
        <v>2065</v>
      </c>
      <c r="B255" s="44">
        <f t="shared" si="7"/>
        <v>34931.708</v>
      </c>
      <c r="C255" s="44">
        <v>3847.05</v>
      </c>
      <c r="D255" s="44">
        <v>3976.938</v>
      </c>
      <c r="E255" s="44">
        <v>4021.722</v>
      </c>
      <c r="F255" s="44">
        <v>4185.355</v>
      </c>
      <c r="G255" s="44">
        <v>4194.075</v>
      </c>
      <c r="H255" s="44">
        <v>4185.087</v>
      </c>
      <c r="I255" s="44">
        <v>3953.105</v>
      </c>
      <c r="J255" s="44">
        <v>3412.524</v>
      </c>
      <c r="K255" s="61">
        <v>3155.852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>
      <c r="A256" s="45">
        <f t="shared" si="9"/>
        <v>2066</v>
      </c>
      <c r="B256" s="44">
        <f t="shared" si="7"/>
        <v>34954.507</v>
      </c>
      <c r="C256" s="44">
        <v>3847.05</v>
      </c>
      <c r="D256" s="44">
        <v>3975.16</v>
      </c>
      <c r="E256" s="44">
        <v>4018.468</v>
      </c>
      <c r="F256" s="44">
        <v>4195.207</v>
      </c>
      <c r="G256" s="44">
        <v>4189.885</v>
      </c>
      <c r="H256" s="44">
        <v>4173.695</v>
      </c>
      <c r="I256" s="44">
        <v>3982.785</v>
      </c>
      <c r="J256" s="44">
        <v>3404.477</v>
      </c>
      <c r="K256" s="61">
        <v>3167.78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>
      <c r="A257" s="45">
        <f t="shared" si="9"/>
        <v>2067</v>
      </c>
      <c r="B257" s="44">
        <f t="shared" si="7"/>
        <v>34977.03400000001</v>
      </c>
      <c r="C257" s="42">
        <v>3847.05</v>
      </c>
      <c r="D257" s="42">
        <v>3973.908</v>
      </c>
      <c r="E257" s="42">
        <v>4014.474</v>
      </c>
      <c r="F257" s="42">
        <v>4204.54</v>
      </c>
      <c r="G257" s="42">
        <v>4187.004</v>
      </c>
      <c r="H257" s="42">
        <v>4167.636</v>
      </c>
      <c r="I257" s="42">
        <v>4001.599</v>
      </c>
      <c r="J257" s="42">
        <v>3395.794</v>
      </c>
      <c r="K257" s="82">
        <v>3185.029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>
      <c r="A258" s="45">
        <f t="shared" si="9"/>
        <v>2068</v>
      </c>
      <c r="B258" s="44">
        <f t="shared" si="7"/>
        <v>34999.401</v>
      </c>
      <c r="C258" s="44">
        <v>3847.05</v>
      </c>
      <c r="D258" s="44">
        <v>3973.138</v>
      </c>
      <c r="E258" s="44">
        <v>4009.983</v>
      </c>
      <c r="F258" s="44">
        <v>4212.868</v>
      </c>
      <c r="G258" s="44">
        <v>4185.74</v>
      </c>
      <c r="H258" s="44">
        <v>4162.115</v>
      </c>
      <c r="I258" s="44">
        <v>4022.803</v>
      </c>
      <c r="J258" s="44">
        <v>3386.475</v>
      </c>
      <c r="K258" s="61">
        <v>3199.229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>
      <c r="A259" s="45">
        <f t="shared" si="9"/>
        <v>2069</v>
      </c>
      <c r="B259" s="44">
        <f t="shared" si="7"/>
        <v>35021.534</v>
      </c>
      <c r="C259" s="44">
        <v>3847.05</v>
      </c>
      <c r="D259" s="44">
        <v>3972.79</v>
      </c>
      <c r="E259" s="44">
        <v>4005.202</v>
      </c>
      <c r="F259" s="44">
        <v>4219.829</v>
      </c>
      <c r="G259" s="44">
        <v>4186.365</v>
      </c>
      <c r="H259" s="44">
        <v>4156.796</v>
      </c>
      <c r="I259" s="44">
        <v>4037.893</v>
      </c>
      <c r="J259" s="44">
        <v>3381.378</v>
      </c>
      <c r="K259" s="61">
        <v>3214.231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>
      <c r="A260" s="45">
        <f t="shared" si="9"/>
        <v>2070</v>
      </c>
      <c r="B260" s="44">
        <f t="shared" si="7"/>
        <v>35043.354</v>
      </c>
      <c r="C260" s="44">
        <v>3847.05</v>
      </c>
      <c r="D260" s="44">
        <v>3972.955</v>
      </c>
      <c r="E260" s="44">
        <v>4000.179</v>
      </c>
      <c r="F260" s="44">
        <v>4225.174</v>
      </c>
      <c r="G260" s="44">
        <v>4189.01</v>
      </c>
      <c r="H260" s="44">
        <v>4151.353</v>
      </c>
      <c r="I260" s="44">
        <v>4042.518</v>
      </c>
      <c r="J260" s="44">
        <v>3386.727</v>
      </c>
      <c r="K260" s="61">
        <v>3228.388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>
      <c r="A261" s="45">
        <f t="shared" si="9"/>
        <v>2071</v>
      </c>
      <c r="B261" s="44">
        <f t="shared" si="7"/>
        <v>35064.782999999996</v>
      </c>
      <c r="C261" s="44">
        <v>3847.05</v>
      </c>
      <c r="D261" s="44">
        <v>3972.955</v>
      </c>
      <c r="E261" s="44">
        <v>3995.706</v>
      </c>
      <c r="F261" s="44">
        <v>4228.792</v>
      </c>
      <c r="G261" s="44">
        <v>4193.671</v>
      </c>
      <c r="H261" s="44">
        <v>4145.641</v>
      </c>
      <c r="I261" s="44">
        <v>4033.241</v>
      </c>
      <c r="J261" s="44">
        <v>3405.816</v>
      </c>
      <c r="K261" s="61">
        <v>3241.911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>
      <c r="A262" s="45">
        <f t="shared" si="9"/>
        <v>2072</v>
      </c>
      <c r="B262" s="44">
        <f t="shared" si="7"/>
        <v>35085.712</v>
      </c>
      <c r="C262" s="44">
        <v>3847.05</v>
      </c>
      <c r="D262" s="44">
        <v>3972.955</v>
      </c>
      <c r="E262" s="44">
        <v>3991.702</v>
      </c>
      <c r="F262" s="44">
        <v>4230.705</v>
      </c>
      <c r="G262" s="44">
        <v>4200.231</v>
      </c>
      <c r="H262" s="44">
        <v>4139.753</v>
      </c>
      <c r="I262" s="44">
        <v>4025.964</v>
      </c>
      <c r="J262" s="44">
        <v>3423.998</v>
      </c>
      <c r="K262" s="61">
        <v>3253.354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>
      <c r="A263" s="45">
        <f t="shared" si="9"/>
        <v>2073</v>
      </c>
      <c r="B263" s="44">
        <f t="shared" si="7"/>
        <v>35106.013999999996</v>
      </c>
      <c r="C263" s="44">
        <v>3847.05</v>
      </c>
      <c r="D263" s="44">
        <v>3972.955</v>
      </c>
      <c r="E263" s="44">
        <v>3988.234</v>
      </c>
      <c r="F263" s="44">
        <v>4231.016</v>
      </c>
      <c r="G263" s="44">
        <v>4208.381</v>
      </c>
      <c r="H263" s="44">
        <v>4133.86</v>
      </c>
      <c r="I263" s="44">
        <v>4021.658</v>
      </c>
      <c r="J263" s="44">
        <v>3443.279</v>
      </c>
      <c r="K263" s="61">
        <v>3259.581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>
      <c r="A264" s="45">
        <f t="shared" si="9"/>
        <v>2074</v>
      </c>
      <c r="B264" s="44">
        <f t="shared" si="7"/>
        <v>35125.542</v>
      </c>
      <c r="C264" s="44">
        <v>3847.05</v>
      </c>
      <c r="D264" s="44">
        <v>3972.955</v>
      </c>
      <c r="E264" s="44">
        <v>3985.328</v>
      </c>
      <c r="F264" s="44">
        <v>4229.888</v>
      </c>
      <c r="G264" s="44">
        <v>4217.686</v>
      </c>
      <c r="H264" s="44">
        <v>4128.233</v>
      </c>
      <c r="I264" s="44">
        <v>4017.105</v>
      </c>
      <c r="J264" s="44">
        <v>3473.425</v>
      </c>
      <c r="K264" s="61">
        <v>3253.872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>
      <c r="A265" s="45">
        <f t="shared" si="9"/>
        <v>2075</v>
      </c>
      <c r="B265" s="44">
        <f t="shared" si="7"/>
        <v>35144.242</v>
      </c>
      <c r="C265" s="44">
        <v>3847.05</v>
      </c>
      <c r="D265" s="44">
        <v>3972.955</v>
      </c>
      <c r="E265" s="44">
        <v>3982.992</v>
      </c>
      <c r="F265" s="44">
        <v>4227.505</v>
      </c>
      <c r="G265" s="44">
        <v>4227.602</v>
      </c>
      <c r="H265" s="44">
        <v>4123.205</v>
      </c>
      <c r="I265" s="44">
        <v>4010.047</v>
      </c>
      <c r="J265" s="44">
        <v>3502.725</v>
      </c>
      <c r="K265" s="61">
        <v>3250.161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>
      <c r="A266" s="45">
        <f t="shared" si="9"/>
        <v>2076</v>
      </c>
      <c r="B266" s="44">
        <f t="shared" si="7"/>
        <v>35162.007</v>
      </c>
      <c r="C266" s="44">
        <v>3847.05</v>
      </c>
      <c r="D266" s="44">
        <v>3972.955</v>
      </c>
      <c r="E266" s="44">
        <v>3981.212</v>
      </c>
      <c r="F266" s="44">
        <v>4224.091</v>
      </c>
      <c r="G266" s="44">
        <v>4237.525</v>
      </c>
      <c r="H266" s="44">
        <v>4119.096</v>
      </c>
      <c r="I266" s="44">
        <v>3999.267</v>
      </c>
      <c r="J266" s="44">
        <v>3528.703</v>
      </c>
      <c r="K266" s="61">
        <v>3252.108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>
      <c r="A267" s="45">
        <f t="shared" si="9"/>
        <v>2077</v>
      </c>
      <c r="B267" s="44">
        <f t="shared" si="7"/>
        <v>35178.941000000006</v>
      </c>
      <c r="C267" s="44">
        <v>3847.05</v>
      </c>
      <c r="D267" s="44">
        <v>3972.955</v>
      </c>
      <c r="E267" s="44">
        <v>3979.957</v>
      </c>
      <c r="F267" s="44">
        <v>4219.895</v>
      </c>
      <c r="G267" s="44">
        <v>4246.903</v>
      </c>
      <c r="H267" s="44">
        <v>4116.277</v>
      </c>
      <c r="I267" s="44">
        <v>3993.476</v>
      </c>
      <c r="J267" s="44">
        <v>3544.804</v>
      </c>
      <c r="K267" s="61">
        <v>3257.624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>
      <c r="A268" s="45">
        <f t="shared" si="9"/>
        <v>2078</v>
      </c>
      <c r="B268" s="44">
        <f t="shared" si="7"/>
        <v>35195.164</v>
      </c>
      <c r="C268" s="44">
        <v>3847.05</v>
      </c>
      <c r="D268" s="44">
        <v>3972.955</v>
      </c>
      <c r="E268" s="44">
        <v>3979.181</v>
      </c>
      <c r="F268" s="44">
        <v>4215.172</v>
      </c>
      <c r="G268" s="44">
        <v>4255.247</v>
      </c>
      <c r="H268" s="44">
        <v>4115.056</v>
      </c>
      <c r="I268" s="44">
        <v>3988.192</v>
      </c>
      <c r="J268" s="44">
        <v>3562.45</v>
      </c>
      <c r="K268" s="61">
        <v>3259.861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>
      <c r="A269" s="45">
        <f t="shared" si="9"/>
        <v>2079</v>
      </c>
      <c r="B269" s="44">
        <f t="shared" si="7"/>
        <v>35211.008</v>
      </c>
      <c r="C269" s="44">
        <v>3847.05</v>
      </c>
      <c r="D269" s="44">
        <v>3972.955</v>
      </c>
      <c r="E269" s="44">
        <v>3978.829</v>
      </c>
      <c r="F269" s="44">
        <v>4210.141</v>
      </c>
      <c r="G269" s="44">
        <v>4262.202</v>
      </c>
      <c r="H269" s="44">
        <v>4115.693</v>
      </c>
      <c r="I269" s="44">
        <v>3983.092</v>
      </c>
      <c r="J269" s="44">
        <v>3574.675</v>
      </c>
      <c r="K269" s="61">
        <v>3266.371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>
      <c r="A270" s="45">
        <f t="shared" si="9"/>
        <v>2080</v>
      </c>
      <c r="B270" s="44">
        <f t="shared" si="7"/>
        <v>35226.488</v>
      </c>
      <c r="C270" s="44">
        <v>3847.05</v>
      </c>
      <c r="D270" s="44">
        <v>3972.955</v>
      </c>
      <c r="E270" s="44">
        <v>3978.995</v>
      </c>
      <c r="F270" s="44">
        <v>4204.857</v>
      </c>
      <c r="G270" s="44">
        <v>4267.523</v>
      </c>
      <c r="H270" s="44">
        <v>4118.32</v>
      </c>
      <c r="I270" s="44">
        <v>3977.868</v>
      </c>
      <c r="J270" s="44">
        <v>3578.053</v>
      </c>
      <c r="K270" s="61">
        <v>3280.867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>
      <c r="A271" s="45">
        <f t="shared" si="9"/>
        <v>2081</v>
      </c>
      <c r="B271" s="44">
        <f t="shared" si="7"/>
        <v>35241.785</v>
      </c>
      <c r="C271" s="44">
        <v>3847.05</v>
      </c>
      <c r="D271" s="44">
        <v>3972.955</v>
      </c>
      <c r="E271" s="44">
        <v>3978.995</v>
      </c>
      <c r="F271" s="44">
        <v>4200.134</v>
      </c>
      <c r="G271" s="44">
        <v>4271.101</v>
      </c>
      <c r="H271" s="44">
        <v>4122.928</v>
      </c>
      <c r="I271" s="44">
        <v>3972.39</v>
      </c>
      <c r="J271" s="44">
        <v>3569.964</v>
      </c>
      <c r="K271" s="61">
        <v>3306.268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>
      <c r="A272" s="45">
        <f t="shared" si="9"/>
        <v>2082</v>
      </c>
      <c r="B272" s="44">
        <f t="shared" si="7"/>
        <v>35257.068</v>
      </c>
      <c r="C272" s="44">
        <v>3847.05</v>
      </c>
      <c r="D272" s="44">
        <v>3972.955</v>
      </c>
      <c r="E272" s="44">
        <v>3978.995</v>
      </c>
      <c r="F272" s="44">
        <v>4195.902</v>
      </c>
      <c r="G272" s="44">
        <v>4272.959</v>
      </c>
      <c r="H272" s="44">
        <v>4129.4</v>
      </c>
      <c r="I272" s="44">
        <v>3966.741</v>
      </c>
      <c r="J272" s="44">
        <v>3563.569</v>
      </c>
      <c r="K272" s="61">
        <v>3329.497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>
      <c r="A273" s="45">
        <f t="shared" si="9"/>
        <v>2083</v>
      </c>
      <c r="B273" s="44">
        <f t="shared" si="7"/>
        <v>35272.324</v>
      </c>
      <c r="C273" s="44">
        <v>3847.05</v>
      </c>
      <c r="D273" s="44">
        <v>3972.955</v>
      </c>
      <c r="E273" s="44">
        <v>3978.995</v>
      </c>
      <c r="F273" s="44">
        <v>4192.237</v>
      </c>
      <c r="G273" s="44">
        <v>4273.21</v>
      </c>
      <c r="H273" s="44">
        <v>4137.428</v>
      </c>
      <c r="I273" s="44">
        <v>3961.09</v>
      </c>
      <c r="J273" s="44">
        <v>3559.615</v>
      </c>
      <c r="K273" s="61">
        <v>3349.744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>
      <c r="A274" s="45">
        <f t="shared" si="9"/>
        <v>2084</v>
      </c>
      <c r="B274" s="44">
        <f t="shared" si="7"/>
        <v>35287.391</v>
      </c>
      <c r="C274" s="44">
        <v>3847.05</v>
      </c>
      <c r="D274" s="44">
        <v>3972.955</v>
      </c>
      <c r="E274" s="44">
        <v>3978.995</v>
      </c>
      <c r="F274" s="44">
        <v>4189.164</v>
      </c>
      <c r="G274" s="44">
        <v>4272.012</v>
      </c>
      <c r="H274" s="44">
        <v>4146.585</v>
      </c>
      <c r="I274" s="44">
        <v>3955.697</v>
      </c>
      <c r="J274" s="44">
        <v>3555.432</v>
      </c>
      <c r="K274" s="61">
        <v>3369.501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>
      <c r="A275" s="45">
        <f t="shared" si="9"/>
        <v>2085</v>
      </c>
      <c r="B275" s="44">
        <f t="shared" si="7"/>
        <v>35302.045</v>
      </c>
      <c r="C275" s="44">
        <v>3847.05</v>
      </c>
      <c r="D275" s="44">
        <v>3972.955</v>
      </c>
      <c r="E275" s="44">
        <v>3978.995</v>
      </c>
      <c r="F275" s="44">
        <v>4186.698</v>
      </c>
      <c r="G275" s="44">
        <v>4269.56</v>
      </c>
      <c r="H275" s="44">
        <v>4156.333</v>
      </c>
      <c r="I275" s="44">
        <v>3950.889</v>
      </c>
      <c r="J275" s="44">
        <v>3549.191</v>
      </c>
      <c r="K275" s="61">
        <v>3390.374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>
      <c r="A276" s="45">
        <f t="shared" si="9"/>
        <v>2086</v>
      </c>
      <c r="B276" s="44">
        <f t="shared" si="7"/>
        <v>35316.276</v>
      </c>
      <c r="C276" s="44">
        <v>3847.05</v>
      </c>
      <c r="D276" s="44">
        <v>3972.955</v>
      </c>
      <c r="E276" s="44">
        <v>3978.995</v>
      </c>
      <c r="F276" s="44">
        <v>4184.822</v>
      </c>
      <c r="G276" s="44">
        <v>4266.079</v>
      </c>
      <c r="H276" s="44">
        <v>4166.085</v>
      </c>
      <c r="I276" s="44">
        <v>3946.981</v>
      </c>
      <c r="J276" s="44">
        <v>3539.951</v>
      </c>
      <c r="K276" s="61">
        <v>3413.358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>
      <c r="A277" s="45">
        <f t="shared" si="9"/>
        <v>2087</v>
      </c>
      <c r="B277" s="44">
        <f t="shared" si="7"/>
        <v>35330.063</v>
      </c>
      <c r="C277" s="44">
        <v>3847.05</v>
      </c>
      <c r="D277" s="44">
        <v>3972.955</v>
      </c>
      <c r="E277" s="44">
        <v>3978.995</v>
      </c>
      <c r="F277" s="44">
        <v>4183.503</v>
      </c>
      <c r="G277" s="44">
        <v>4261.818</v>
      </c>
      <c r="H277" s="44">
        <v>4175.293</v>
      </c>
      <c r="I277" s="44">
        <v>3944.327</v>
      </c>
      <c r="J277" s="44">
        <v>3534.868</v>
      </c>
      <c r="K277" s="61">
        <v>3431.254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>
      <c r="A278" s="45">
        <f t="shared" si="9"/>
        <v>2088</v>
      </c>
      <c r="B278" s="44">
        <f t="shared" si="7"/>
        <v>35343.27</v>
      </c>
      <c r="C278" s="44">
        <v>3847.05</v>
      </c>
      <c r="D278" s="44">
        <v>3972.955</v>
      </c>
      <c r="E278" s="44">
        <v>3978.995</v>
      </c>
      <c r="F278" s="44">
        <v>4182.69</v>
      </c>
      <c r="G278" s="44">
        <v>4257.034</v>
      </c>
      <c r="H278" s="44">
        <v>4183.481</v>
      </c>
      <c r="I278" s="44">
        <v>3943.228</v>
      </c>
      <c r="J278" s="44">
        <v>3530.2</v>
      </c>
      <c r="K278" s="61">
        <v>3447.637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>
      <c r="A279" s="45">
        <f t="shared" si="9"/>
        <v>2089</v>
      </c>
      <c r="B279" s="44">
        <f t="shared" si="7"/>
        <v>35355.710999999996</v>
      </c>
      <c r="C279" s="44">
        <v>3847.05</v>
      </c>
      <c r="D279" s="44">
        <v>3972.955</v>
      </c>
      <c r="E279" s="44">
        <v>3978.995</v>
      </c>
      <c r="F279" s="44">
        <v>4182.322</v>
      </c>
      <c r="G279" s="44">
        <v>4251.948</v>
      </c>
      <c r="H279" s="44">
        <v>4190.3</v>
      </c>
      <c r="I279" s="44">
        <v>3943.924</v>
      </c>
      <c r="J279" s="44">
        <v>3525.674</v>
      </c>
      <c r="K279" s="61">
        <v>3462.543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>
      <c r="A280" s="45">
        <f t="shared" si="9"/>
        <v>2090</v>
      </c>
      <c r="B280" s="44">
        <f t="shared" si="7"/>
        <v>35367.235</v>
      </c>
      <c r="C280" s="44">
        <v>3847.05</v>
      </c>
      <c r="D280" s="44">
        <v>3972.955</v>
      </c>
      <c r="E280" s="44">
        <v>3978.995</v>
      </c>
      <c r="F280" s="44">
        <v>4182.496</v>
      </c>
      <c r="G280" s="44">
        <v>4246.61</v>
      </c>
      <c r="H280" s="44">
        <v>4195.513</v>
      </c>
      <c r="I280" s="44">
        <v>3946.533</v>
      </c>
      <c r="J280" s="44">
        <v>3521.035</v>
      </c>
      <c r="K280" s="61">
        <v>3476.048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>
      <c r="A281" s="45">
        <f t="shared" si="9"/>
        <v>2091</v>
      </c>
      <c r="B281" s="44">
        <f t="shared" si="7"/>
        <v>35377.76699999999</v>
      </c>
      <c r="C281" s="44">
        <v>3847.05</v>
      </c>
      <c r="D281" s="44">
        <v>3972.955</v>
      </c>
      <c r="E281" s="44">
        <v>3978.995</v>
      </c>
      <c r="F281" s="44">
        <v>4182.496</v>
      </c>
      <c r="G281" s="44">
        <v>4241.865</v>
      </c>
      <c r="H281" s="44">
        <v>4199.013</v>
      </c>
      <c r="I281" s="44">
        <v>3951.045</v>
      </c>
      <c r="J281" s="44">
        <v>3516.17</v>
      </c>
      <c r="K281" s="61">
        <v>3488.178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>
      <c r="A282" s="45">
        <f t="shared" si="9"/>
        <v>2092</v>
      </c>
      <c r="B282" s="44">
        <f t="shared" si="7"/>
        <v>35387.253</v>
      </c>
      <c r="C282" s="44">
        <v>3847.05</v>
      </c>
      <c r="D282" s="44">
        <v>3972.955</v>
      </c>
      <c r="E282" s="44">
        <v>3978.995</v>
      </c>
      <c r="F282" s="44">
        <v>4182.496</v>
      </c>
      <c r="G282" s="44">
        <v>4237.623</v>
      </c>
      <c r="H282" s="44">
        <v>4200.821</v>
      </c>
      <c r="I282" s="44">
        <v>3957.331</v>
      </c>
      <c r="J282" s="44">
        <v>3511.155</v>
      </c>
      <c r="K282" s="61">
        <v>3498.827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>
      <c r="A283" s="45">
        <f t="shared" si="9"/>
        <v>2093</v>
      </c>
      <c r="B283" s="44">
        <f aca="true" t="shared" si="10" ref="B283:B290">SUM(C283:K283)</f>
        <v>35395.723999999995</v>
      </c>
      <c r="C283" s="44">
        <v>3847.05</v>
      </c>
      <c r="D283" s="44">
        <v>3972.955</v>
      </c>
      <c r="E283" s="44">
        <v>3978.995</v>
      </c>
      <c r="F283" s="44">
        <v>4182.496</v>
      </c>
      <c r="G283" s="44">
        <v>4233.956</v>
      </c>
      <c r="H283" s="44">
        <v>4201.05</v>
      </c>
      <c r="I283" s="44">
        <v>3965.087</v>
      </c>
      <c r="J283" s="44">
        <v>3506.142</v>
      </c>
      <c r="K283" s="61">
        <v>3507.993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>
      <c r="A284" s="45">
        <f t="shared" si="9"/>
        <v>2094</v>
      </c>
      <c r="B284" s="44">
        <f t="shared" si="10"/>
        <v>35403.208</v>
      </c>
      <c r="C284" s="44">
        <v>3847.05</v>
      </c>
      <c r="D284" s="44">
        <v>3972.955</v>
      </c>
      <c r="E284" s="44">
        <v>3978.995</v>
      </c>
      <c r="F284" s="44">
        <v>4182.496</v>
      </c>
      <c r="G284" s="44">
        <v>4230.89</v>
      </c>
      <c r="H284" s="44">
        <v>4199.859</v>
      </c>
      <c r="I284" s="44">
        <v>3973.902</v>
      </c>
      <c r="J284" s="44">
        <v>3501.372</v>
      </c>
      <c r="K284" s="61">
        <v>3515.689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>
      <c r="A285" s="45">
        <f t="shared" si="9"/>
        <v>2095</v>
      </c>
      <c r="B285" s="44">
        <f t="shared" si="10"/>
        <v>35409.755000000005</v>
      </c>
      <c r="C285" s="44">
        <v>3847.05</v>
      </c>
      <c r="D285" s="44">
        <v>3972.955</v>
      </c>
      <c r="E285" s="44">
        <v>3978.995</v>
      </c>
      <c r="F285" s="44">
        <v>4182.496</v>
      </c>
      <c r="G285" s="44">
        <v>4228.433</v>
      </c>
      <c r="H285" s="44">
        <v>4197.439</v>
      </c>
      <c r="I285" s="44">
        <v>3983.253</v>
      </c>
      <c r="J285" s="44">
        <v>3497.143</v>
      </c>
      <c r="K285" s="61">
        <v>3521.991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>
      <c r="A286" s="45">
        <f t="shared" si="9"/>
        <v>2096</v>
      </c>
      <c r="B286" s="44">
        <f t="shared" si="10"/>
        <v>35415.617</v>
      </c>
      <c r="C286" s="44">
        <v>3847.05</v>
      </c>
      <c r="D286" s="44">
        <v>3972.955</v>
      </c>
      <c r="E286" s="44">
        <v>3978.995</v>
      </c>
      <c r="F286" s="44">
        <v>4182.496</v>
      </c>
      <c r="G286" s="44">
        <v>4226.566</v>
      </c>
      <c r="H286" s="44">
        <v>4194.005</v>
      </c>
      <c r="I286" s="44">
        <v>3992.582</v>
      </c>
      <c r="J286" s="44">
        <v>3493.751</v>
      </c>
      <c r="K286" s="61">
        <v>3527.217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>
      <c r="A287" s="45">
        <f t="shared" si="9"/>
        <v>2097</v>
      </c>
      <c r="B287" s="44">
        <f t="shared" si="10"/>
        <v>35421.101</v>
      </c>
      <c r="C287" s="44">
        <v>3847.05</v>
      </c>
      <c r="D287" s="44">
        <v>3972.955</v>
      </c>
      <c r="E287" s="44">
        <v>3978.995</v>
      </c>
      <c r="F287" s="44">
        <v>4182.496</v>
      </c>
      <c r="G287" s="44">
        <v>4225.254</v>
      </c>
      <c r="H287" s="44">
        <v>4189.808</v>
      </c>
      <c r="I287" s="44">
        <v>4001.368</v>
      </c>
      <c r="J287" s="44">
        <v>3491.52</v>
      </c>
      <c r="K287" s="61">
        <v>3531.655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>
      <c r="A288" s="45">
        <f t="shared" si="9"/>
        <v>2098</v>
      </c>
      <c r="B288" s="44">
        <f t="shared" si="10"/>
        <v>35426.45</v>
      </c>
      <c r="C288" s="44">
        <v>3847.05</v>
      </c>
      <c r="D288" s="44">
        <v>3972.955</v>
      </c>
      <c r="E288" s="44">
        <v>3978.995</v>
      </c>
      <c r="F288" s="44">
        <v>4182.496</v>
      </c>
      <c r="G288" s="44">
        <v>4224.449</v>
      </c>
      <c r="H288" s="44">
        <v>4185.102</v>
      </c>
      <c r="I288" s="44">
        <v>4009.162</v>
      </c>
      <c r="J288" s="44">
        <v>3490.707</v>
      </c>
      <c r="K288" s="61">
        <v>3535.534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>
      <c r="A289" s="45">
        <f t="shared" si="9"/>
        <v>2099</v>
      </c>
      <c r="B289" s="44">
        <f t="shared" si="10"/>
        <v>35431.755</v>
      </c>
      <c r="C289" s="44">
        <v>3847.05</v>
      </c>
      <c r="D289" s="44">
        <v>3972.955</v>
      </c>
      <c r="E289" s="44">
        <v>3978.995</v>
      </c>
      <c r="F289" s="44">
        <v>4182.496</v>
      </c>
      <c r="G289" s="44">
        <v>4224.084</v>
      </c>
      <c r="H289" s="44">
        <v>4180.101</v>
      </c>
      <c r="I289" s="44">
        <v>4015.633</v>
      </c>
      <c r="J289" s="44">
        <v>3491.523</v>
      </c>
      <c r="K289" s="61">
        <v>3538.918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4" ht="16.5" thickBot="1">
      <c r="A290" s="46">
        <f t="shared" si="9"/>
        <v>2100</v>
      </c>
      <c r="B290" s="47">
        <f t="shared" si="10"/>
        <v>35437.187999999995</v>
      </c>
      <c r="C290" s="47">
        <v>3847.05</v>
      </c>
      <c r="D290" s="47">
        <v>3972.955</v>
      </c>
      <c r="E290" s="47">
        <v>3978.995</v>
      </c>
      <c r="F290" s="47">
        <v>4182.496</v>
      </c>
      <c r="G290" s="47">
        <v>4224.257</v>
      </c>
      <c r="H290" s="47">
        <v>4174.855</v>
      </c>
      <c r="I290" s="47">
        <v>4020.56</v>
      </c>
      <c r="J290" s="47">
        <v>3494.051</v>
      </c>
      <c r="K290" s="62">
        <v>3541.969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6.5" thickTop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3:12" ht="15.75"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3:12" ht="15.75"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3:12" ht="15.75"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3:12" ht="15.75"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3:12" ht="15.75"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3:11" ht="15.75">
      <c r="C353" s="6"/>
      <c r="D353" s="6"/>
      <c r="E353" s="6"/>
      <c r="F353" s="6"/>
      <c r="G353" s="6"/>
      <c r="H353" s="6"/>
      <c r="I353" s="6"/>
      <c r="J353" s="6"/>
      <c r="K353" s="6"/>
    </row>
    <row r="354" spans="3:11" ht="15.75">
      <c r="C354" s="6"/>
      <c r="D354" s="6"/>
      <c r="E354" s="6"/>
      <c r="F354" s="6"/>
      <c r="G354" s="6"/>
      <c r="H354" s="6"/>
      <c r="I354" s="6"/>
      <c r="J354" s="6"/>
      <c r="K354" s="6"/>
    </row>
    <row r="355" spans="3:11" ht="15.75">
      <c r="C355" s="6"/>
      <c r="D355" s="6"/>
      <c r="E355" s="6"/>
      <c r="F355" s="6"/>
      <c r="G355" s="6"/>
      <c r="H355" s="6"/>
      <c r="I355" s="6"/>
      <c r="J355" s="6"/>
      <c r="K355" s="6"/>
    </row>
    <row r="356" spans="3:11" ht="15.75">
      <c r="C356" s="6"/>
      <c r="D356" s="6"/>
      <c r="E356" s="6"/>
      <c r="F356" s="6"/>
      <c r="G356" s="6"/>
      <c r="H356" s="6"/>
      <c r="I356" s="6"/>
      <c r="J356" s="6"/>
      <c r="K356" s="6"/>
    </row>
    <row r="357" spans="3:11" ht="15.75">
      <c r="C357" s="6"/>
      <c r="D357" s="6"/>
      <c r="E357" s="6"/>
      <c r="F357" s="6"/>
      <c r="G357" s="6"/>
      <c r="H357" s="6"/>
      <c r="I357" s="6"/>
      <c r="J357" s="6"/>
      <c r="K357" s="6"/>
    </row>
    <row r="358" spans="3:11" ht="15.75">
      <c r="C358" s="6"/>
      <c r="D358" s="6"/>
      <c r="E358" s="6"/>
      <c r="F358" s="6"/>
      <c r="G358" s="6"/>
      <c r="H358" s="6"/>
      <c r="I358" s="6"/>
      <c r="J358" s="6"/>
      <c r="K358" s="6"/>
    </row>
    <row r="359" spans="3:11" ht="15.75">
      <c r="C359" s="6"/>
      <c r="D359" s="6"/>
      <c r="E359" s="6"/>
      <c r="F359" s="6"/>
      <c r="G359" s="6"/>
      <c r="H359" s="6"/>
      <c r="I359" s="6"/>
      <c r="J359" s="6"/>
      <c r="K359" s="6"/>
    </row>
    <row r="360" spans="3:11" ht="15.75">
      <c r="C360" s="6"/>
      <c r="D360" s="6"/>
      <c r="E360" s="6"/>
      <c r="F360" s="6"/>
      <c r="G360" s="6"/>
      <c r="H360" s="6"/>
      <c r="I360" s="6"/>
      <c r="J360" s="6"/>
      <c r="K360" s="6"/>
    </row>
    <row r="361" spans="3:11" ht="15.75">
      <c r="C361" s="6"/>
      <c r="D361" s="6"/>
      <c r="E361" s="6"/>
      <c r="F361" s="6"/>
      <c r="G361" s="6"/>
      <c r="H361" s="6"/>
      <c r="I361" s="6"/>
      <c r="J361" s="6"/>
      <c r="K361" s="6"/>
    </row>
    <row r="362" spans="3:11" ht="15.75">
      <c r="C362" s="6"/>
      <c r="D362" s="6"/>
      <c r="E362" s="6"/>
      <c r="F362" s="6"/>
      <c r="G362" s="6"/>
      <c r="H362" s="6"/>
      <c r="I362" s="6"/>
      <c r="J362" s="6"/>
      <c r="K362" s="6"/>
    </row>
    <row r="363" spans="3:11" ht="15.75">
      <c r="C363" s="6"/>
      <c r="D363" s="6"/>
      <c r="E363" s="6"/>
      <c r="F363" s="6"/>
      <c r="G363" s="6"/>
      <c r="H363" s="6"/>
      <c r="I363" s="6"/>
      <c r="J363" s="6"/>
      <c r="K363" s="6"/>
    </row>
    <row r="364" spans="3:11" ht="15.75">
      <c r="C364" s="6"/>
      <c r="D364" s="6"/>
      <c r="E364" s="6"/>
      <c r="F364" s="6"/>
      <c r="G364" s="6"/>
      <c r="H364" s="6"/>
      <c r="I364" s="6"/>
      <c r="J364" s="6"/>
      <c r="K364" s="6"/>
    </row>
    <row r="365" spans="3:11" ht="15.75">
      <c r="C365" s="6"/>
      <c r="D365" s="6"/>
      <c r="E365" s="6"/>
      <c r="F365" s="6"/>
      <c r="G365" s="6"/>
      <c r="H365" s="6"/>
      <c r="I365" s="6"/>
      <c r="J365" s="6"/>
      <c r="K365" s="6"/>
    </row>
    <row r="366" spans="3:11" ht="15.75">
      <c r="C366" s="6"/>
      <c r="D366" s="6"/>
      <c r="E366" s="6"/>
      <c r="F366" s="6"/>
      <c r="G366" s="6"/>
      <c r="H366" s="6"/>
      <c r="I366" s="6"/>
      <c r="J366" s="6"/>
      <c r="K366" s="6"/>
    </row>
    <row r="367" spans="3:11" ht="15.75">
      <c r="C367" s="6"/>
      <c r="D367" s="6"/>
      <c r="E367" s="6"/>
      <c r="F367" s="6"/>
      <c r="G367" s="6"/>
      <c r="H367" s="6"/>
      <c r="I367" s="6"/>
      <c r="J367" s="6"/>
      <c r="K367" s="6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2010-05-16T13:39:47Z</cp:lastPrinted>
  <dcterms:created xsi:type="dcterms:W3CDTF">2009-05-04T12:55:19Z</dcterms:created>
  <dcterms:modified xsi:type="dcterms:W3CDTF">2010-05-16T13:40:08Z</dcterms:modified>
  <cp:category/>
  <cp:version/>
  <cp:contentType/>
  <cp:contentStatus/>
</cp:coreProperties>
</file>