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27_0.bin" ContentType="application/vnd.openxmlformats-officedocument.oleObject"/>
  <Override PartName="/xl/embeddings/oleObject_27_1.bin" ContentType="application/vnd.openxmlformats-officedocument.oleObject"/>
  <Override PartName="/xl/embeddings/oleObject_28_0.bin" ContentType="application/vnd.openxmlformats-officedocument.oleObject"/>
  <Override PartName="/xl/embeddings/oleObject_28_1.bin" ContentType="application/vnd.openxmlformats-officedocument.oleObject"/>
  <Override PartName="/xl/embeddings/oleObject_29_0.bin" ContentType="application/vnd.openxmlformats-officedocument.oleObject"/>
  <Override PartName="/xl/embeddings/oleObject_29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FigureA1" sheetId="1" r:id="rId1"/>
    <sheet name="FigureA2" sheetId="2" r:id="rId2"/>
    <sheet name="FigureA3" sheetId="3" r:id="rId3"/>
    <sheet name="FigureA4" sheetId="4" r:id="rId4"/>
    <sheet name="FigureA5" sheetId="5" r:id="rId5"/>
    <sheet name="FigureA6" sheetId="6" r:id="rId6"/>
    <sheet name="FigureA7" sheetId="7" r:id="rId7"/>
    <sheet name="FigureA8" sheetId="8" r:id="rId8"/>
    <sheet name="FigureA9" sheetId="9" r:id="rId9"/>
    <sheet name="FigureA10" sheetId="10" r:id="rId10"/>
    <sheet name="FigureA11" sheetId="11" r:id="rId11"/>
    <sheet name="FigureA12" sheetId="12" r:id="rId12"/>
    <sheet name="FigureA13" sheetId="13" r:id="rId13"/>
    <sheet name="FigureA14" sheetId="14" r:id="rId14"/>
    <sheet name="FigureA15" sheetId="15" r:id="rId15"/>
    <sheet name="FigureC1" sheetId="16" r:id="rId16"/>
    <sheet name="FigureE1" sheetId="17" r:id="rId17"/>
    <sheet name="FigureE2" sheetId="18" r:id="rId18"/>
    <sheet name="FigureE3" sheetId="19" r:id="rId19"/>
    <sheet name="FigureE4" sheetId="20" r:id="rId20"/>
    <sheet name="FigureE5" sheetId="21" r:id="rId21"/>
    <sheet name="FigureE6" sheetId="22" r:id="rId22"/>
    <sheet name="FigureE7" sheetId="23" r:id="rId23"/>
    <sheet name="FigureE8" sheetId="24" r:id="rId24"/>
    <sheet name="datafigE1" sheetId="25" r:id="rId25"/>
    <sheet name="datafigE2" sheetId="26" r:id="rId26"/>
    <sheet name="datafigE4" sheetId="27" r:id="rId27"/>
    <sheet name="datafigE5" sheetId="28" r:id="rId28"/>
    <sheet name="datafigE6" sheetId="29" r:id="rId29"/>
    <sheet name="datafigE7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column_headings">#REF!</definedName>
    <definedName name="column_numbers">#REF!</definedName>
    <definedName name="data">#REF!</definedName>
    <definedName name="data2">#REF!</definedName>
    <definedName name="ea_flux">#REF!</definedName>
    <definedName name="Equilibre">#REF!</definedName>
    <definedName name="footnotes">#REF!</definedName>
    <definedName name="PIB">#REF!</definedName>
    <definedName name="ressources">#REF!</definedName>
    <definedName name="rpflux">#REF!</definedName>
    <definedName name="rptof">#REF!</definedName>
    <definedName name="spanners_level1">#REF!</definedName>
    <definedName name="spanners_level2">#REF!</definedName>
    <definedName name="spanners_level3">#REF!</definedName>
    <definedName name="spanners_level4">#REF!</definedName>
    <definedName name="spanners_level5">#REF!</definedName>
    <definedName name="stub_lines">#REF!</definedName>
    <definedName name="titles">#REF!</definedName>
    <definedName name="totals">#REF!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<sst xmlns="http://schemas.openxmlformats.org/spreadsheetml/2006/main" count="132" uniqueCount="30">
  <si>
    <t>Age</t>
  </si>
  <si>
    <t>A=20</t>
  </si>
  <si>
    <t>H=30</t>
  </si>
  <si>
    <t>I=40</t>
  </si>
  <si>
    <t>R=60</t>
  </si>
  <si>
    <t>D=70</t>
  </si>
  <si>
    <t>a</t>
  </si>
  <si>
    <t>g</t>
  </si>
  <si>
    <t>A</t>
  </si>
  <si>
    <t>H</t>
  </si>
  <si>
    <t>D</t>
  </si>
  <si>
    <t>s</t>
  </si>
  <si>
    <t>α</t>
  </si>
  <si>
    <t>β*</t>
  </si>
  <si>
    <t>r*</t>
  </si>
  <si>
    <t>µ*</t>
  </si>
  <si>
    <t>Labor wealth/average wealth</t>
  </si>
  <si>
    <t xml:space="preserve">Bequest wealth/average wealth </t>
  </si>
  <si>
    <t>I</t>
  </si>
  <si>
    <t>by*</t>
  </si>
  <si>
    <t>µ*(g=0)</t>
  </si>
  <si>
    <t>µ=(D-A)/H</t>
  </si>
  <si>
    <t>Wealth/average wealth with borrowing</t>
  </si>
  <si>
    <t>Total wealth/average wealth</t>
  </si>
  <si>
    <t>Lifecycle wealth/average wealth</t>
  </si>
  <si>
    <t>ρ</t>
  </si>
  <si>
    <t>r*-g</t>
  </si>
  <si>
    <t>R</t>
  </si>
  <si>
    <t>D=80</t>
  </si>
  <si>
    <t>I=50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</si>
</sst>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%"/>
    <numFmt numFmtId="166" formatCode="0.0"/>
    <numFmt numFmtId="167" formatCode="_-* #,##0.00\ _F_-;\-* #,##0.00\ _F_-;_-* &quot;-&quot;??\ _F_-;_-@_-"/>
    <numFmt numFmtId="168" formatCode="\$#,##0\ ;\(\$#,##0\)"/>
    <numFmt numFmtId="169" formatCode="0.000"/>
    <numFmt numFmtId="170" formatCode="#,##0.0"/>
    <numFmt numFmtId="171" formatCode="#,##0.000"/>
    <numFmt numFmtId="172" formatCode="0.000%"/>
    <numFmt numFmtId="173" formatCode="#,##0.00000"/>
    <numFmt numFmtId="174" formatCode="0.0000"/>
    <numFmt numFmtId="175" formatCode="#,##0.0000"/>
    <numFmt numFmtId="176" formatCode="#,##0.000000"/>
    <numFmt numFmtId="177" formatCode="#,##0\ &quot;€&quot;"/>
    <numFmt numFmtId="178" formatCode="0.00000%"/>
    <numFmt numFmtId="179" formatCode="0.000000%"/>
    <numFmt numFmtId="180" formatCode="#,##0.0000000"/>
    <numFmt numFmtId="181" formatCode="0.000000000000000%"/>
    <numFmt numFmtId="182" formatCode="0.00000000000000%"/>
    <numFmt numFmtId="183" formatCode="0.0000000000000%"/>
    <numFmt numFmtId="184" formatCode="0.000000000000%"/>
    <numFmt numFmtId="185" formatCode="0.00000000000%"/>
    <numFmt numFmtId="186" formatCode="0.0000000000%"/>
    <numFmt numFmtId="187" formatCode="0.000000000%"/>
    <numFmt numFmtId="188" formatCode="0.00000000%"/>
    <numFmt numFmtId="189" formatCode="0.0000000%"/>
  </numFmts>
  <fonts count="20">
    <font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18.25"/>
      <name val="Arial"/>
      <family val="2"/>
    </font>
    <font>
      <sz val="19.5"/>
      <name val="Arial"/>
      <family val="2"/>
    </font>
    <font>
      <sz val="18"/>
      <name val="Arial"/>
      <family val="2"/>
    </font>
    <font>
      <sz val="19.75"/>
      <name val="Arial"/>
      <family val="2"/>
    </font>
    <font>
      <b/>
      <sz val="11.75"/>
      <name val="Arial"/>
      <family val="2"/>
    </font>
    <font>
      <sz val="9.75"/>
      <name val="Arial"/>
      <family val="0"/>
    </font>
    <font>
      <sz val="12"/>
      <color indexed="24"/>
      <name val="Arial"/>
      <family val="0"/>
    </font>
    <font>
      <b/>
      <sz val="8"/>
      <color indexed="24"/>
      <name val="Times New Roman"/>
      <family val="0"/>
    </font>
    <font>
      <sz val="8"/>
      <color indexed="24"/>
      <name val="Times New Roman"/>
      <family val="0"/>
    </font>
    <font>
      <sz val="7"/>
      <name val="Helvetica"/>
      <family val="0"/>
    </font>
    <font>
      <sz val="8"/>
      <name val="Arial"/>
      <family val="0"/>
    </font>
    <font>
      <sz val="17.5"/>
      <name val="Arial"/>
      <family val="2"/>
    </font>
    <font>
      <sz val="17.75"/>
      <name val="Arial"/>
      <family val="2"/>
    </font>
    <font>
      <sz val="2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" fontId="1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1">
      <alignment horizontal="center"/>
      <protection/>
    </xf>
    <xf numFmtId="0" fontId="11" fillId="0" borderId="2" applyNumberFormat="0" applyFont="0" applyFill="0" applyAlignment="0" applyProtection="0"/>
    <xf numFmtId="2" fontId="1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9" fontId="0" fillId="0" borderId="0" xfId="0" applyNumberFormat="1" applyAlignment="1">
      <alignment/>
    </xf>
    <xf numFmtId="9" fontId="19" fillId="0" borderId="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16">
    <cellStyle name="Normal" xfId="0"/>
    <cellStyle name="Date" xfId="15"/>
    <cellStyle name="En-tête 1" xfId="16"/>
    <cellStyle name="En-tête 2" xfId="17"/>
    <cellStyle name="Financier0" xfId="18"/>
    <cellStyle name="Hyperlink" xfId="19"/>
    <cellStyle name="Followed Hyperlink" xfId="20"/>
    <cellStyle name="Comma" xfId="21"/>
    <cellStyle name="Comma [0]" xfId="22"/>
    <cellStyle name="Currency" xfId="23"/>
    <cellStyle name="Currency [0]" xfId="24"/>
    <cellStyle name="Monétaire0" xfId="25"/>
    <cellStyle name="Percent" xfId="26"/>
    <cellStyle name="style_col_headings" xfId="27"/>
    <cellStyle name="Total" xfId="28"/>
    <cellStyle name="Virgule fixe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worksheet" Target="worksheets/sheet1.xml" /><Relationship Id="rId26" Type="http://schemas.openxmlformats.org/officeDocument/2006/relationships/worksheet" Target="worksheets/sheet2.xml" /><Relationship Id="rId27" Type="http://schemas.openxmlformats.org/officeDocument/2006/relationships/worksheet" Target="worksheets/sheet3.xml" /><Relationship Id="rId28" Type="http://schemas.openxmlformats.org/officeDocument/2006/relationships/worksheet" Target="worksheets/sheet4.xml" /><Relationship Id="rId29" Type="http://schemas.openxmlformats.org/officeDocument/2006/relationships/worksheet" Target="worksheets/sheet5.xml" /><Relationship Id="rId30" Type="http://schemas.openxmlformats.org/officeDocument/2006/relationships/worksheet" Target="worksheets/sheet6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A1: Annual inheritance flow as a fraction of national income, France 1896-2008 (annual series)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25"/>
          <c:w val="0.982"/>
          <c:h val="0.878"/>
        </c:manualLayout>
      </c:layout>
      <c:lineChart>
        <c:grouping val="standard"/>
        <c:varyColors val="0"/>
        <c:ser>
          <c:idx val="0"/>
          <c:order val="0"/>
          <c:tx>
            <c:v>Economic flow (computed from national wealth estimates, mortality tables and observed age-wealth profiles)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'[3]TableA3'!$A$9:$A$121</c:f>
              <c:numCache>
                <c:ptCount val="113"/>
                <c:pt idx="0">
                  <c:v>1896</c:v>
                </c:pt>
                <c:pt idx="1">
                  <c:v>1897</c:v>
                </c:pt>
                <c:pt idx="2">
                  <c:v>1898</c:v>
                </c:pt>
                <c:pt idx="3">
                  <c:v>1899</c:v>
                </c:pt>
                <c:pt idx="4">
                  <c:v>1900</c:v>
                </c:pt>
                <c:pt idx="5">
                  <c:v>1901</c:v>
                </c:pt>
                <c:pt idx="6">
                  <c:v>1902</c:v>
                </c:pt>
                <c:pt idx="7">
                  <c:v>1903</c:v>
                </c:pt>
                <c:pt idx="8">
                  <c:v>1904</c:v>
                </c:pt>
                <c:pt idx="9">
                  <c:v>1905</c:v>
                </c:pt>
                <c:pt idx="10">
                  <c:v>1906</c:v>
                </c:pt>
                <c:pt idx="11">
                  <c:v>1907</c:v>
                </c:pt>
                <c:pt idx="12">
                  <c:v>1908</c:v>
                </c:pt>
                <c:pt idx="13">
                  <c:v>1909</c:v>
                </c:pt>
                <c:pt idx="14">
                  <c:v>1910</c:v>
                </c:pt>
                <c:pt idx="15">
                  <c:v>1911</c:v>
                </c:pt>
                <c:pt idx="16">
                  <c:v>1912</c:v>
                </c:pt>
                <c:pt idx="17">
                  <c:v>1913</c:v>
                </c:pt>
                <c:pt idx="18">
                  <c:v>1914</c:v>
                </c:pt>
                <c:pt idx="19">
                  <c:v>1915</c:v>
                </c:pt>
                <c:pt idx="20">
                  <c:v>1916</c:v>
                </c:pt>
                <c:pt idx="21">
                  <c:v>1917</c:v>
                </c:pt>
                <c:pt idx="22">
                  <c:v>1918</c:v>
                </c:pt>
                <c:pt idx="23">
                  <c:v>1919</c:v>
                </c:pt>
                <c:pt idx="24">
                  <c:v>1920</c:v>
                </c:pt>
                <c:pt idx="25">
                  <c:v>1921</c:v>
                </c:pt>
                <c:pt idx="26">
                  <c:v>1922</c:v>
                </c:pt>
                <c:pt idx="27">
                  <c:v>1923</c:v>
                </c:pt>
                <c:pt idx="28">
                  <c:v>1924</c:v>
                </c:pt>
                <c:pt idx="29">
                  <c:v>1925</c:v>
                </c:pt>
                <c:pt idx="30">
                  <c:v>1926</c:v>
                </c:pt>
                <c:pt idx="31">
                  <c:v>1927</c:v>
                </c:pt>
                <c:pt idx="32">
                  <c:v>1928</c:v>
                </c:pt>
                <c:pt idx="33">
                  <c:v>1929</c:v>
                </c:pt>
                <c:pt idx="34">
                  <c:v>1930</c:v>
                </c:pt>
                <c:pt idx="35">
                  <c:v>1931</c:v>
                </c:pt>
                <c:pt idx="36">
                  <c:v>1932</c:v>
                </c:pt>
                <c:pt idx="37">
                  <c:v>1933</c:v>
                </c:pt>
                <c:pt idx="38">
                  <c:v>1934</c:v>
                </c:pt>
                <c:pt idx="39">
                  <c:v>1935</c:v>
                </c:pt>
                <c:pt idx="40">
                  <c:v>1936</c:v>
                </c:pt>
                <c:pt idx="41">
                  <c:v>1937</c:v>
                </c:pt>
                <c:pt idx="42">
                  <c:v>1938</c:v>
                </c:pt>
                <c:pt idx="43">
                  <c:v>1939</c:v>
                </c:pt>
                <c:pt idx="44">
                  <c:v>1940</c:v>
                </c:pt>
                <c:pt idx="45">
                  <c:v>1941</c:v>
                </c:pt>
                <c:pt idx="46">
                  <c:v>1942</c:v>
                </c:pt>
                <c:pt idx="47">
                  <c:v>1943</c:v>
                </c:pt>
                <c:pt idx="48">
                  <c:v>1944</c:v>
                </c:pt>
                <c:pt idx="49">
                  <c:v>1945</c:v>
                </c:pt>
                <c:pt idx="50">
                  <c:v>1946</c:v>
                </c:pt>
                <c:pt idx="51">
                  <c:v>1947</c:v>
                </c:pt>
                <c:pt idx="52">
                  <c:v>1948</c:v>
                </c:pt>
                <c:pt idx="53">
                  <c:v>1949</c:v>
                </c:pt>
                <c:pt idx="54">
                  <c:v>1950</c:v>
                </c:pt>
                <c:pt idx="55">
                  <c:v>1951</c:v>
                </c:pt>
                <c:pt idx="56">
                  <c:v>1952</c:v>
                </c:pt>
                <c:pt idx="57">
                  <c:v>1953</c:v>
                </c:pt>
                <c:pt idx="58">
                  <c:v>1954</c:v>
                </c:pt>
                <c:pt idx="59">
                  <c:v>1955</c:v>
                </c:pt>
                <c:pt idx="60">
                  <c:v>1956</c:v>
                </c:pt>
                <c:pt idx="61">
                  <c:v>1957</c:v>
                </c:pt>
                <c:pt idx="62">
                  <c:v>1958</c:v>
                </c:pt>
                <c:pt idx="63">
                  <c:v>1959</c:v>
                </c:pt>
                <c:pt idx="64">
                  <c:v>1960</c:v>
                </c:pt>
                <c:pt idx="65">
                  <c:v>1961</c:v>
                </c:pt>
                <c:pt idx="66">
                  <c:v>1962</c:v>
                </c:pt>
                <c:pt idx="67">
                  <c:v>1963</c:v>
                </c:pt>
                <c:pt idx="68">
                  <c:v>1964</c:v>
                </c:pt>
                <c:pt idx="69">
                  <c:v>1965</c:v>
                </c:pt>
                <c:pt idx="70">
                  <c:v>1966</c:v>
                </c:pt>
                <c:pt idx="71">
                  <c:v>1967</c:v>
                </c:pt>
                <c:pt idx="72">
                  <c:v>1968</c:v>
                </c:pt>
                <c:pt idx="73">
                  <c:v>1969</c:v>
                </c:pt>
                <c:pt idx="74">
                  <c:v>1970</c:v>
                </c:pt>
                <c:pt idx="75">
                  <c:v>1971</c:v>
                </c:pt>
                <c:pt idx="76">
                  <c:v>1972</c:v>
                </c:pt>
                <c:pt idx="77">
                  <c:v>1973</c:v>
                </c:pt>
                <c:pt idx="78">
                  <c:v>1974</c:v>
                </c:pt>
                <c:pt idx="79">
                  <c:v>1975</c:v>
                </c:pt>
                <c:pt idx="80">
                  <c:v>1976</c:v>
                </c:pt>
                <c:pt idx="81">
                  <c:v>1977</c:v>
                </c:pt>
                <c:pt idx="82">
                  <c:v>1978</c:v>
                </c:pt>
                <c:pt idx="83">
                  <c:v>1979</c:v>
                </c:pt>
                <c:pt idx="84">
                  <c:v>1980</c:v>
                </c:pt>
                <c:pt idx="85">
                  <c:v>1981</c:v>
                </c:pt>
                <c:pt idx="86">
                  <c:v>1982</c:v>
                </c:pt>
                <c:pt idx="87">
                  <c:v>1983</c:v>
                </c:pt>
                <c:pt idx="88">
                  <c:v>1984</c:v>
                </c:pt>
                <c:pt idx="89">
                  <c:v>1985</c:v>
                </c:pt>
                <c:pt idx="90">
                  <c:v>1986</c:v>
                </c:pt>
                <c:pt idx="91">
                  <c:v>1987</c:v>
                </c:pt>
                <c:pt idx="92">
                  <c:v>1988</c:v>
                </c:pt>
                <c:pt idx="93">
                  <c:v>1989</c:v>
                </c:pt>
                <c:pt idx="94">
                  <c:v>1990</c:v>
                </c:pt>
                <c:pt idx="95">
                  <c:v>1991</c:v>
                </c:pt>
                <c:pt idx="96">
                  <c:v>1992</c:v>
                </c:pt>
                <c:pt idx="97">
                  <c:v>1993</c:v>
                </c:pt>
                <c:pt idx="98">
                  <c:v>1994</c:v>
                </c:pt>
                <c:pt idx="99">
                  <c:v>1995</c:v>
                </c:pt>
                <c:pt idx="100">
                  <c:v>1996</c:v>
                </c:pt>
                <c:pt idx="101">
                  <c:v>1997</c:v>
                </c:pt>
                <c:pt idx="102">
                  <c:v>1998</c:v>
                </c:pt>
                <c:pt idx="103">
                  <c:v>1999</c:v>
                </c:pt>
                <c:pt idx="104">
                  <c:v>2000</c:v>
                </c:pt>
                <c:pt idx="105">
                  <c:v>2001</c:v>
                </c:pt>
                <c:pt idx="106">
                  <c:v>2002</c:v>
                </c:pt>
                <c:pt idx="107">
                  <c:v>2003</c:v>
                </c:pt>
                <c:pt idx="108">
                  <c:v>2004</c:v>
                </c:pt>
                <c:pt idx="109">
                  <c:v>2005</c:v>
                </c:pt>
                <c:pt idx="110">
                  <c:v>2006</c:v>
                </c:pt>
                <c:pt idx="111">
                  <c:v>2007</c:v>
                </c:pt>
                <c:pt idx="112">
                  <c:v>2008</c:v>
                </c:pt>
              </c:numCache>
            </c:numRef>
          </c:cat>
          <c:val>
            <c:numRef>
              <c:f>'[3]TableA3'!$E$9:$E$121</c:f>
              <c:numCache>
                <c:ptCount val="113"/>
                <c:pt idx="0">
                  <c:v>0.22815564975544955</c:v>
                </c:pt>
                <c:pt idx="1">
                  <c:v>0.2351976412398864</c:v>
                </c:pt>
                <c:pt idx="2">
                  <c:v>0.22924117090195043</c:v>
                </c:pt>
                <c:pt idx="3">
                  <c:v>0.22249870168899966</c:v>
                </c:pt>
                <c:pt idx="4">
                  <c:v>0.22131811814752073</c:v>
                </c:pt>
                <c:pt idx="5">
                  <c:v>0.25357620100463857</c:v>
                </c:pt>
                <c:pt idx="6">
                  <c:v>0.2515015038571162</c:v>
                </c:pt>
                <c:pt idx="7">
                  <c:v>0.24076096955613321</c:v>
                </c:pt>
                <c:pt idx="8">
                  <c:v>0.23654011289774823</c:v>
                </c:pt>
                <c:pt idx="9">
                  <c:v>0.24109451770672913</c:v>
                </c:pt>
                <c:pt idx="10">
                  <c:v>0.25350489161386863</c:v>
                </c:pt>
                <c:pt idx="11">
                  <c:v>0.2418813291215966</c:v>
                </c:pt>
                <c:pt idx="12">
                  <c:v>0.2343606033695967</c:v>
                </c:pt>
                <c:pt idx="13">
                  <c:v>0.24022672758175476</c:v>
                </c:pt>
                <c:pt idx="14">
                  <c:v>0.23423457733698874</c:v>
                </c:pt>
                <c:pt idx="15">
                  <c:v>0.24557482492788743</c:v>
                </c:pt>
                <c:pt idx="16">
                  <c:v>0.20621367870057788</c:v>
                </c:pt>
                <c:pt idx="17">
                  <c:v>0.22321328557136333</c:v>
                </c:pt>
                <c:pt idx="18">
                  <c:v>0.2359525725577294</c:v>
                </c:pt>
                <c:pt idx="19">
                  <c:v>0.24087618973264163</c:v>
                </c:pt>
                <c:pt idx="20">
                  <c:v>0.1769550105093842</c:v>
                </c:pt>
                <c:pt idx="21">
                  <c:v>0.15374100524873283</c:v>
                </c:pt>
                <c:pt idx="22">
                  <c:v>0.16604839318909903</c:v>
                </c:pt>
                <c:pt idx="23">
                  <c:v>0.11760600499130988</c:v>
                </c:pt>
                <c:pt idx="24">
                  <c:v>0.10909378099849826</c:v>
                </c:pt>
                <c:pt idx="25">
                  <c:v>0.09612200996999432</c:v>
                </c:pt>
                <c:pt idx="26">
                  <c:v>0.09306459019487542</c:v>
                </c:pt>
                <c:pt idx="27">
                  <c:v>0.08662688528568083</c:v>
                </c:pt>
                <c:pt idx="28">
                  <c:v>0.09208897189673562</c:v>
                </c:pt>
                <c:pt idx="29">
                  <c:v>0.09322121121427052</c:v>
                </c:pt>
                <c:pt idx="30">
                  <c:v>0.10201441600053937</c:v>
                </c:pt>
                <c:pt idx="31">
                  <c:v>0.10424381941839383</c:v>
                </c:pt>
                <c:pt idx="32">
                  <c:v>0.09461488617209872</c:v>
                </c:pt>
                <c:pt idx="33">
                  <c:v>0.10847120410049998</c:v>
                </c:pt>
                <c:pt idx="34">
                  <c:v>0.10163355818231681</c:v>
                </c:pt>
                <c:pt idx="35">
                  <c:v>0.11432257325974114</c:v>
                </c:pt>
                <c:pt idx="36">
                  <c:v>0.11500318755632186</c:v>
                </c:pt>
                <c:pt idx="37">
                  <c:v>0.11496387862756859</c:v>
                </c:pt>
                <c:pt idx="38">
                  <c:v>0.11444614837818388</c:v>
                </c:pt>
                <c:pt idx="39">
                  <c:v>0.111523991338825</c:v>
                </c:pt>
                <c:pt idx="40">
                  <c:v>0.10404682947323837</c:v>
                </c:pt>
                <c:pt idx="41">
                  <c:v>0.10941100220715297</c:v>
                </c:pt>
                <c:pt idx="42">
                  <c:v>0.11371477485607207</c:v>
                </c:pt>
                <c:pt idx="43">
                  <c:v>0.10457320174648982</c:v>
                </c:pt>
                <c:pt idx="44">
                  <c:v>0.15429952752633208</c:v>
                </c:pt>
                <c:pt idx="45">
                  <c:v>0.13696340156465653</c:v>
                </c:pt>
                <c:pt idx="46">
                  <c:v>0.12862719187451385</c:v>
                </c:pt>
                <c:pt idx="47">
                  <c:v>0.13046163163254781</c:v>
                </c:pt>
                <c:pt idx="48">
                  <c:v>0.13953787321515104</c:v>
                </c:pt>
                <c:pt idx="49">
                  <c:v>0.09458141259919088</c:v>
                </c:pt>
                <c:pt idx="50">
                  <c:v>0.056851216599936756</c:v>
                </c:pt>
                <c:pt idx="51">
                  <c:v>0.050151725240125615</c:v>
                </c:pt>
                <c:pt idx="52">
                  <c:v>0.04575392020673416</c:v>
                </c:pt>
                <c:pt idx="53">
                  <c:v>0.044781798590109785</c:v>
                </c:pt>
                <c:pt idx="54">
                  <c:v>0.04383022606870487</c:v>
                </c:pt>
                <c:pt idx="55">
                  <c:v>0.042608312319556106</c:v>
                </c:pt>
                <c:pt idx="56">
                  <c:v>0.03941772565156505</c:v>
                </c:pt>
                <c:pt idx="57">
                  <c:v>0.04360159016482553</c:v>
                </c:pt>
                <c:pt idx="58">
                  <c:v>0.03806883885872949</c:v>
                </c:pt>
                <c:pt idx="59">
                  <c:v>0.04089068365472109</c:v>
                </c:pt>
                <c:pt idx="60">
                  <c:v>0.049747489177072605</c:v>
                </c:pt>
                <c:pt idx="61">
                  <c:v>0.04536964910753884</c:v>
                </c:pt>
                <c:pt idx="62">
                  <c:v>0.04517956082338349</c:v>
                </c:pt>
                <c:pt idx="63">
                  <c:v>0.046056678151387836</c:v>
                </c:pt>
                <c:pt idx="64">
                  <c:v>0.04888155632740951</c:v>
                </c:pt>
                <c:pt idx="65">
                  <c:v>0.050090688502185614</c:v>
                </c:pt>
                <c:pt idx="66">
                  <c:v>0.056485619346550504</c:v>
                </c:pt>
                <c:pt idx="67">
                  <c:v>0.05917204632550449</c:v>
                </c:pt>
                <c:pt idx="68">
                  <c:v>0.05626481818831714</c:v>
                </c:pt>
                <c:pt idx="69">
                  <c:v>0.060085519574062864</c:v>
                </c:pt>
                <c:pt idx="70">
                  <c:v>0.05938985873404222</c:v>
                </c:pt>
                <c:pt idx="71">
                  <c:v>0.06224093564399655</c:v>
                </c:pt>
                <c:pt idx="72">
                  <c:v>0.06540824003643085</c:v>
                </c:pt>
                <c:pt idx="73">
                  <c:v>0.06718930961380427</c:v>
                </c:pt>
                <c:pt idx="74">
                  <c:v>0.0635890375068542</c:v>
                </c:pt>
                <c:pt idx="75">
                  <c:v>0.06288588438326767</c:v>
                </c:pt>
                <c:pt idx="76">
                  <c:v>0.06142967807259345</c:v>
                </c:pt>
                <c:pt idx="77">
                  <c:v>0.06197683687464024</c:v>
                </c:pt>
                <c:pt idx="78">
                  <c:v>0.05973384953121732</c:v>
                </c:pt>
                <c:pt idx="79">
                  <c:v>0.06372309690847545</c:v>
                </c:pt>
                <c:pt idx="80">
                  <c:v>0.06296517494517884</c:v>
                </c:pt>
                <c:pt idx="81">
                  <c:v>0.06080446313112059</c:v>
                </c:pt>
                <c:pt idx="82">
                  <c:v>0.06139714733555288</c:v>
                </c:pt>
                <c:pt idx="83">
                  <c:v>0.06040322538935033</c:v>
                </c:pt>
                <c:pt idx="84">
                  <c:v>0.06134416882845161</c:v>
                </c:pt>
                <c:pt idx="85">
                  <c:v>0.062406245347029876</c:v>
                </c:pt>
                <c:pt idx="86">
                  <c:v>0.0589770686194503</c:v>
                </c:pt>
                <c:pt idx="87">
                  <c:v>0.06114562249451334</c:v>
                </c:pt>
                <c:pt idx="88">
                  <c:v>0.05960583524930631</c:v>
                </c:pt>
                <c:pt idx="89">
                  <c:v>0.06347415970877811</c:v>
                </c:pt>
                <c:pt idx="90">
                  <c:v>0.06469122535354355</c:v>
                </c:pt>
                <c:pt idx="91">
                  <c:v>0.0687591226229196</c:v>
                </c:pt>
                <c:pt idx="92">
                  <c:v>0.06614918442911616</c:v>
                </c:pt>
                <c:pt idx="93">
                  <c:v>0.06944593441700658</c:v>
                </c:pt>
                <c:pt idx="94">
                  <c:v>0.07354315350875348</c:v>
                </c:pt>
                <c:pt idx="95">
                  <c:v>0.07342008311666613</c:v>
                </c:pt>
                <c:pt idx="96">
                  <c:v>0.07267352109610502</c:v>
                </c:pt>
                <c:pt idx="97">
                  <c:v>0.07534236566399331</c:v>
                </c:pt>
                <c:pt idx="98">
                  <c:v>0.07369983226513863</c:v>
                </c:pt>
                <c:pt idx="99">
                  <c:v>0.07580096637058992</c:v>
                </c:pt>
                <c:pt idx="100">
                  <c:v>0.07809224619919196</c:v>
                </c:pt>
                <c:pt idx="101">
                  <c:v>0.08086668917013004</c:v>
                </c:pt>
                <c:pt idx="102">
                  <c:v>0.08298052130823673</c:v>
                </c:pt>
                <c:pt idx="103">
                  <c:v>0.08611620301875897</c:v>
                </c:pt>
                <c:pt idx="104">
                  <c:v>0.09415203123552204</c:v>
                </c:pt>
                <c:pt idx="105">
                  <c:v>0.09593993717077068</c:v>
                </c:pt>
                <c:pt idx="106">
                  <c:v>0.0989322562425883</c:v>
                </c:pt>
                <c:pt idx="107">
                  <c:v>0.10693530721635494</c:v>
                </c:pt>
                <c:pt idx="108">
                  <c:v>0.10465918110827992</c:v>
                </c:pt>
                <c:pt idx="109">
                  <c:v>0.11965147208338708</c:v>
                </c:pt>
                <c:pt idx="110">
                  <c:v>0.12608628334265556</c:v>
                </c:pt>
                <c:pt idx="111">
                  <c:v>0.1331555380787999</c:v>
                </c:pt>
                <c:pt idx="112">
                  <c:v>0.1452506963835374</c:v>
                </c:pt>
              </c:numCache>
            </c:numRef>
          </c:val>
          <c:smooth val="0"/>
        </c:ser>
        <c:ser>
          <c:idx val="1"/>
          <c:order val="1"/>
          <c:tx>
            <c:v>Fiscal flow (computed from observed bequest and gift tax data, inc. tax exempt assets)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'[3]TableA3'!$A$9:$A$121</c:f>
              <c:numCache>
                <c:ptCount val="113"/>
                <c:pt idx="0">
                  <c:v>1896</c:v>
                </c:pt>
                <c:pt idx="1">
                  <c:v>1897</c:v>
                </c:pt>
                <c:pt idx="2">
                  <c:v>1898</c:v>
                </c:pt>
                <c:pt idx="3">
                  <c:v>1899</c:v>
                </c:pt>
                <c:pt idx="4">
                  <c:v>1900</c:v>
                </c:pt>
                <c:pt idx="5">
                  <c:v>1901</c:v>
                </c:pt>
                <c:pt idx="6">
                  <c:v>1902</c:v>
                </c:pt>
                <c:pt idx="7">
                  <c:v>1903</c:v>
                </c:pt>
                <c:pt idx="8">
                  <c:v>1904</c:v>
                </c:pt>
                <c:pt idx="9">
                  <c:v>1905</c:v>
                </c:pt>
                <c:pt idx="10">
                  <c:v>1906</c:v>
                </c:pt>
                <c:pt idx="11">
                  <c:v>1907</c:v>
                </c:pt>
                <c:pt idx="12">
                  <c:v>1908</c:v>
                </c:pt>
                <c:pt idx="13">
                  <c:v>1909</c:v>
                </c:pt>
                <c:pt idx="14">
                  <c:v>1910</c:v>
                </c:pt>
                <c:pt idx="15">
                  <c:v>1911</c:v>
                </c:pt>
                <c:pt idx="16">
                  <c:v>1912</c:v>
                </c:pt>
                <c:pt idx="17">
                  <c:v>1913</c:v>
                </c:pt>
                <c:pt idx="18">
                  <c:v>1914</c:v>
                </c:pt>
                <c:pt idx="19">
                  <c:v>1915</c:v>
                </c:pt>
                <c:pt idx="20">
                  <c:v>1916</c:v>
                </c:pt>
                <c:pt idx="21">
                  <c:v>1917</c:v>
                </c:pt>
                <c:pt idx="22">
                  <c:v>1918</c:v>
                </c:pt>
                <c:pt idx="23">
                  <c:v>1919</c:v>
                </c:pt>
                <c:pt idx="24">
                  <c:v>1920</c:v>
                </c:pt>
                <c:pt idx="25">
                  <c:v>1921</c:v>
                </c:pt>
                <c:pt idx="26">
                  <c:v>1922</c:v>
                </c:pt>
                <c:pt idx="27">
                  <c:v>1923</c:v>
                </c:pt>
                <c:pt idx="28">
                  <c:v>1924</c:v>
                </c:pt>
                <c:pt idx="29">
                  <c:v>1925</c:v>
                </c:pt>
                <c:pt idx="30">
                  <c:v>1926</c:v>
                </c:pt>
                <c:pt idx="31">
                  <c:v>1927</c:v>
                </c:pt>
                <c:pt idx="32">
                  <c:v>1928</c:v>
                </c:pt>
                <c:pt idx="33">
                  <c:v>1929</c:v>
                </c:pt>
                <c:pt idx="34">
                  <c:v>1930</c:v>
                </c:pt>
                <c:pt idx="35">
                  <c:v>1931</c:v>
                </c:pt>
                <c:pt idx="36">
                  <c:v>1932</c:v>
                </c:pt>
                <c:pt idx="37">
                  <c:v>1933</c:v>
                </c:pt>
                <c:pt idx="38">
                  <c:v>1934</c:v>
                </c:pt>
                <c:pt idx="39">
                  <c:v>1935</c:v>
                </c:pt>
                <c:pt idx="40">
                  <c:v>1936</c:v>
                </c:pt>
                <c:pt idx="41">
                  <c:v>1937</c:v>
                </c:pt>
                <c:pt idx="42">
                  <c:v>1938</c:v>
                </c:pt>
                <c:pt idx="43">
                  <c:v>1939</c:v>
                </c:pt>
                <c:pt idx="44">
                  <c:v>1940</c:v>
                </c:pt>
                <c:pt idx="45">
                  <c:v>1941</c:v>
                </c:pt>
                <c:pt idx="46">
                  <c:v>1942</c:v>
                </c:pt>
                <c:pt idx="47">
                  <c:v>1943</c:v>
                </c:pt>
                <c:pt idx="48">
                  <c:v>1944</c:v>
                </c:pt>
                <c:pt idx="49">
                  <c:v>1945</c:v>
                </c:pt>
                <c:pt idx="50">
                  <c:v>1946</c:v>
                </c:pt>
                <c:pt idx="51">
                  <c:v>1947</c:v>
                </c:pt>
                <c:pt idx="52">
                  <c:v>1948</c:v>
                </c:pt>
                <c:pt idx="53">
                  <c:v>1949</c:v>
                </c:pt>
                <c:pt idx="54">
                  <c:v>1950</c:v>
                </c:pt>
                <c:pt idx="55">
                  <c:v>1951</c:v>
                </c:pt>
                <c:pt idx="56">
                  <c:v>1952</c:v>
                </c:pt>
                <c:pt idx="57">
                  <c:v>1953</c:v>
                </c:pt>
                <c:pt idx="58">
                  <c:v>1954</c:v>
                </c:pt>
                <c:pt idx="59">
                  <c:v>1955</c:v>
                </c:pt>
                <c:pt idx="60">
                  <c:v>1956</c:v>
                </c:pt>
                <c:pt idx="61">
                  <c:v>1957</c:v>
                </c:pt>
                <c:pt idx="62">
                  <c:v>1958</c:v>
                </c:pt>
                <c:pt idx="63">
                  <c:v>1959</c:v>
                </c:pt>
                <c:pt idx="64">
                  <c:v>1960</c:v>
                </c:pt>
                <c:pt idx="65">
                  <c:v>1961</c:v>
                </c:pt>
                <c:pt idx="66">
                  <c:v>1962</c:v>
                </c:pt>
                <c:pt idx="67">
                  <c:v>1963</c:v>
                </c:pt>
                <c:pt idx="68">
                  <c:v>1964</c:v>
                </c:pt>
                <c:pt idx="69">
                  <c:v>1965</c:v>
                </c:pt>
                <c:pt idx="70">
                  <c:v>1966</c:v>
                </c:pt>
                <c:pt idx="71">
                  <c:v>1967</c:v>
                </c:pt>
                <c:pt idx="72">
                  <c:v>1968</c:v>
                </c:pt>
                <c:pt idx="73">
                  <c:v>1969</c:v>
                </c:pt>
                <c:pt idx="74">
                  <c:v>1970</c:v>
                </c:pt>
                <c:pt idx="75">
                  <c:v>1971</c:v>
                </c:pt>
                <c:pt idx="76">
                  <c:v>1972</c:v>
                </c:pt>
                <c:pt idx="77">
                  <c:v>1973</c:v>
                </c:pt>
                <c:pt idx="78">
                  <c:v>1974</c:v>
                </c:pt>
                <c:pt idx="79">
                  <c:v>1975</c:v>
                </c:pt>
                <c:pt idx="80">
                  <c:v>1976</c:v>
                </c:pt>
                <c:pt idx="81">
                  <c:v>1977</c:v>
                </c:pt>
                <c:pt idx="82">
                  <c:v>1978</c:v>
                </c:pt>
                <c:pt idx="83">
                  <c:v>1979</c:v>
                </c:pt>
                <c:pt idx="84">
                  <c:v>1980</c:v>
                </c:pt>
                <c:pt idx="85">
                  <c:v>1981</c:v>
                </c:pt>
                <c:pt idx="86">
                  <c:v>1982</c:v>
                </c:pt>
                <c:pt idx="87">
                  <c:v>1983</c:v>
                </c:pt>
                <c:pt idx="88">
                  <c:v>1984</c:v>
                </c:pt>
                <c:pt idx="89">
                  <c:v>1985</c:v>
                </c:pt>
                <c:pt idx="90">
                  <c:v>1986</c:v>
                </c:pt>
                <c:pt idx="91">
                  <c:v>1987</c:v>
                </c:pt>
                <c:pt idx="92">
                  <c:v>1988</c:v>
                </c:pt>
                <c:pt idx="93">
                  <c:v>1989</c:v>
                </c:pt>
                <c:pt idx="94">
                  <c:v>1990</c:v>
                </c:pt>
                <c:pt idx="95">
                  <c:v>1991</c:v>
                </c:pt>
                <c:pt idx="96">
                  <c:v>1992</c:v>
                </c:pt>
                <c:pt idx="97">
                  <c:v>1993</c:v>
                </c:pt>
                <c:pt idx="98">
                  <c:v>1994</c:v>
                </c:pt>
                <c:pt idx="99">
                  <c:v>1995</c:v>
                </c:pt>
                <c:pt idx="100">
                  <c:v>1996</c:v>
                </c:pt>
                <c:pt idx="101">
                  <c:v>1997</c:v>
                </c:pt>
                <c:pt idx="102">
                  <c:v>1998</c:v>
                </c:pt>
                <c:pt idx="103">
                  <c:v>1999</c:v>
                </c:pt>
                <c:pt idx="104">
                  <c:v>2000</c:v>
                </c:pt>
                <c:pt idx="105">
                  <c:v>2001</c:v>
                </c:pt>
                <c:pt idx="106">
                  <c:v>2002</c:v>
                </c:pt>
                <c:pt idx="107">
                  <c:v>2003</c:v>
                </c:pt>
                <c:pt idx="108">
                  <c:v>2004</c:v>
                </c:pt>
                <c:pt idx="109">
                  <c:v>2005</c:v>
                </c:pt>
                <c:pt idx="110">
                  <c:v>2006</c:v>
                </c:pt>
                <c:pt idx="111">
                  <c:v>2007</c:v>
                </c:pt>
                <c:pt idx="112">
                  <c:v>2008</c:v>
                </c:pt>
              </c:numCache>
            </c:numRef>
          </c:cat>
          <c:val>
            <c:numRef>
              <c:f>'[3]TableA3'!$N$9:$N$121</c:f>
              <c:numCache>
                <c:ptCount val="113"/>
                <c:pt idx="0">
                  <c:v>0.21579707182966965</c:v>
                </c:pt>
                <c:pt idx="1">
                  <c:v>0.2293206453666126</c:v>
                </c:pt>
                <c:pt idx="2">
                  <c:v>0.21977022264591103</c:v>
                </c:pt>
                <c:pt idx="3">
                  <c:v>0.2117546613645193</c:v>
                </c:pt>
                <c:pt idx="4">
                  <c:v>0.23682300217746824</c:v>
                </c:pt>
                <c:pt idx="5">
                  <c:v>0.22330944791873267</c:v>
                </c:pt>
                <c:pt idx="6">
                  <c:v>0.22898470088964748</c:v>
                </c:pt>
                <c:pt idx="7">
                  <c:v>0.2218706302315499</c:v>
                </c:pt>
                <c:pt idx="8">
                  <c:v>0.23332828724181026</c:v>
                </c:pt>
                <c:pt idx="9">
                  <c:v>0.25216896904389297</c:v>
                </c:pt>
                <c:pt idx="10">
                  <c:v>0.24175484065576677</c:v>
                </c:pt>
                <c:pt idx="11">
                  <c:v>0.22689427373991766</c:v>
                </c:pt>
                <c:pt idx="12">
                  <c:v>0.23324287599024335</c:v>
                </c:pt>
                <c:pt idx="13">
                  <c:v>0.23478819208013704</c:v>
                </c:pt>
                <c:pt idx="14">
                  <c:v>0.22339195999558548</c:v>
                </c:pt>
                <c:pt idx="15">
                  <c:v>0.2106243984723882</c:v>
                </c:pt>
                <c:pt idx="16">
                  <c:v>0.1876760188781196</c:v>
                </c:pt>
                <c:pt idx="17">
                  <c:v>0.19623653054406923</c:v>
                </c:pt>
                <c:pt idx="25">
                  <c:v>0.08718062045897125</c:v>
                </c:pt>
                <c:pt idx="26">
                  <c:v>0.07867244824856945</c:v>
                </c:pt>
                <c:pt idx="29">
                  <c:v>0.06628598781039534</c:v>
                </c:pt>
                <c:pt idx="30">
                  <c:v>0.05965840093326404</c:v>
                </c:pt>
                <c:pt idx="31">
                  <c:v>0.06386678227451065</c:v>
                </c:pt>
                <c:pt idx="32">
                  <c:v>0.06526885372305186</c:v>
                </c:pt>
                <c:pt idx="33">
                  <c:v>0.07155339155047225</c:v>
                </c:pt>
                <c:pt idx="34">
                  <c:v>0.07538010621151346</c:v>
                </c:pt>
                <c:pt idx="35">
                  <c:v>0.08099795592821067</c:v>
                </c:pt>
                <c:pt idx="36">
                  <c:v>0.08729596637780516</c:v>
                </c:pt>
                <c:pt idx="37">
                  <c:v>0.0852364802545529</c:v>
                </c:pt>
                <c:pt idx="38">
                  <c:v>0.0944898541416839</c:v>
                </c:pt>
                <c:pt idx="39">
                  <c:v>0.09783682976099989</c:v>
                </c:pt>
                <c:pt idx="40">
                  <c:v>0.08585234677322068</c:v>
                </c:pt>
                <c:pt idx="41">
                  <c:v>0.07187783072711404</c:v>
                </c:pt>
                <c:pt idx="42">
                  <c:v>0.07203921441213267</c:v>
                </c:pt>
                <c:pt idx="43">
                  <c:v>0.06156536544316735</c:v>
                </c:pt>
                <c:pt idx="44">
                  <c:v>0.06092936286920191</c:v>
                </c:pt>
                <c:pt idx="45">
                  <c:v>0.08414035778724852</c:v>
                </c:pt>
                <c:pt idx="46">
                  <c:v>0.09947030593858576</c:v>
                </c:pt>
                <c:pt idx="47">
                  <c:v>0.12302029641619376</c:v>
                </c:pt>
                <c:pt idx="48">
                  <c:v>0.10540676500445878</c:v>
                </c:pt>
                <c:pt idx="49">
                  <c:v>0.08215478482490632</c:v>
                </c:pt>
                <c:pt idx="50">
                  <c:v>0.039107740769268234</c:v>
                </c:pt>
                <c:pt idx="51">
                  <c:v>0.03361276954921599</c:v>
                </c:pt>
                <c:pt idx="52">
                  <c:v>0.02310035971977882</c:v>
                </c:pt>
                <c:pt idx="53">
                  <c:v>0.023086598585438524</c:v>
                </c:pt>
                <c:pt idx="54">
                  <c:v>0.02451012036512258</c:v>
                </c:pt>
                <c:pt idx="55">
                  <c:v>0.02326366207316591</c:v>
                </c:pt>
                <c:pt idx="56">
                  <c:v>0.02701885876375216</c:v>
                </c:pt>
                <c:pt idx="57">
                  <c:v>0.02850999286594031</c:v>
                </c:pt>
                <c:pt idx="58">
                  <c:v>0.032211345391277825</c:v>
                </c:pt>
                <c:pt idx="59">
                  <c:v>0.03030318459376616</c:v>
                </c:pt>
                <c:pt idx="60">
                  <c:v>0.03473692180220182</c:v>
                </c:pt>
                <c:pt idx="61">
                  <c:v>0.0310256611084244</c:v>
                </c:pt>
                <c:pt idx="62">
                  <c:v>0.03080466044394077</c:v>
                </c:pt>
                <c:pt idx="63">
                  <c:v>0.0304441168625675</c:v>
                </c:pt>
                <c:pt idx="64">
                  <c:v>0.02975052068971268</c:v>
                </c:pt>
                <c:pt idx="66">
                  <c:v>0.03563976767098187</c:v>
                </c:pt>
                <c:pt idx="68">
                  <c:v>0.03847237758062251</c:v>
                </c:pt>
                <c:pt idx="81">
                  <c:v>0.046495953682376225</c:v>
                </c:pt>
                <c:pt idx="88">
                  <c:v>0.056657127558911655</c:v>
                </c:pt>
                <c:pt idx="91">
                  <c:v>0.056357467444288316</c:v>
                </c:pt>
                <c:pt idx="98">
                  <c:v>0.0673848804110842</c:v>
                </c:pt>
                <c:pt idx="104">
                  <c:v>0.08979140366348948</c:v>
                </c:pt>
                <c:pt idx="110">
                  <c:v>0.10971314854664455</c:v>
                </c:pt>
              </c:numCache>
            </c:numRef>
          </c:val>
          <c:smooth val="0"/>
        </c:ser>
        <c:marker val="1"/>
        <c:axId val="47185243"/>
        <c:axId val="22014004"/>
      </c:lineChart>
      <c:catAx>
        <c:axId val="47185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22014004"/>
        <c:crossesAt val="0"/>
        <c:auto val="1"/>
        <c:lblOffset val="100"/>
        <c:tickLblSkip val="10"/>
        <c:tickMarkSkip val="10"/>
        <c:noMultiLvlLbl val="0"/>
      </c:catAx>
      <c:valAx>
        <c:axId val="22014004"/>
        <c:scaling>
          <c:orientation val="minMax"/>
          <c:max val="0.32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7185243"/>
        <c:crossesAt val="1"/>
        <c:crossBetween val="between"/>
        <c:dispUnits/>
        <c:majorUnit val="0.04"/>
        <c:minorUnit val="0.001"/>
      </c:valAx>
    </c:plotArea>
    <c:legend>
      <c:legendPos val="r"/>
      <c:layout>
        <c:manualLayout>
          <c:xMode val="edge"/>
          <c:yMode val="edge"/>
          <c:x val="0.375"/>
          <c:y val="0.16725"/>
          <c:w val="0.53225"/>
          <c:h val="0.309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A10: Capital share in disposable income, France 1896-2008 (annual series)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25"/>
          <c:w val="0.982"/>
          <c:h val="0.881"/>
        </c:manualLayout>
      </c:layout>
      <c:lineChart>
        <c:grouping val="standard"/>
        <c:varyColors val="0"/>
        <c:ser>
          <c:idx val="1"/>
          <c:order val="0"/>
          <c:tx>
            <c:v>After-tax capital income (exc. retained earnings) as a fraction of personal disposable income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'[3]TableA3'!$A$9:$A$121</c:f>
              <c:numCache>
                <c:ptCount val="113"/>
                <c:pt idx="0">
                  <c:v>1896</c:v>
                </c:pt>
                <c:pt idx="1">
                  <c:v>1897</c:v>
                </c:pt>
                <c:pt idx="2">
                  <c:v>1898</c:v>
                </c:pt>
                <c:pt idx="3">
                  <c:v>1899</c:v>
                </c:pt>
                <c:pt idx="4">
                  <c:v>1900</c:v>
                </c:pt>
                <c:pt idx="5">
                  <c:v>1901</c:v>
                </c:pt>
                <c:pt idx="6">
                  <c:v>1902</c:v>
                </c:pt>
                <c:pt idx="7">
                  <c:v>1903</c:v>
                </c:pt>
                <c:pt idx="8">
                  <c:v>1904</c:v>
                </c:pt>
                <c:pt idx="9">
                  <c:v>1905</c:v>
                </c:pt>
                <c:pt idx="10">
                  <c:v>1906</c:v>
                </c:pt>
                <c:pt idx="11">
                  <c:v>1907</c:v>
                </c:pt>
                <c:pt idx="12">
                  <c:v>1908</c:v>
                </c:pt>
                <c:pt idx="13">
                  <c:v>1909</c:v>
                </c:pt>
                <c:pt idx="14">
                  <c:v>1910</c:v>
                </c:pt>
                <c:pt idx="15">
                  <c:v>1911</c:v>
                </c:pt>
                <c:pt idx="16">
                  <c:v>1912</c:v>
                </c:pt>
                <c:pt idx="17">
                  <c:v>1913</c:v>
                </c:pt>
                <c:pt idx="18">
                  <c:v>1914</c:v>
                </c:pt>
                <c:pt idx="19">
                  <c:v>1915</c:v>
                </c:pt>
                <c:pt idx="20">
                  <c:v>1916</c:v>
                </c:pt>
                <c:pt idx="21">
                  <c:v>1917</c:v>
                </c:pt>
                <c:pt idx="22">
                  <c:v>1918</c:v>
                </c:pt>
                <c:pt idx="23">
                  <c:v>1919</c:v>
                </c:pt>
                <c:pt idx="24">
                  <c:v>1920</c:v>
                </c:pt>
                <c:pt idx="25">
                  <c:v>1921</c:v>
                </c:pt>
                <c:pt idx="26">
                  <c:v>1922</c:v>
                </c:pt>
                <c:pt idx="27">
                  <c:v>1923</c:v>
                </c:pt>
                <c:pt idx="28">
                  <c:v>1924</c:v>
                </c:pt>
                <c:pt idx="29">
                  <c:v>1925</c:v>
                </c:pt>
                <c:pt idx="30">
                  <c:v>1926</c:v>
                </c:pt>
                <c:pt idx="31">
                  <c:v>1927</c:v>
                </c:pt>
                <c:pt idx="32">
                  <c:v>1928</c:v>
                </c:pt>
                <c:pt idx="33">
                  <c:v>1929</c:v>
                </c:pt>
                <c:pt idx="34">
                  <c:v>1930</c:v>
                </c:pt>
                <c:pt idx="35">
                  <c:v>1931</c:v>
                </c:pt>
                <c:pt idx="36">
                  <c:v>1932</c:v>
                </c:pt>
                <c:pt idx="37">
                  <c:v>1933</c:v>
                </c:pt>
                <c:pt idx="38">
                  <c:v>1934</c:v>
                </c:pt>
                <c:pt idx="39">
                  <c:v>1935</c:v>
                </c:pt>
                <c:pt idx="40">
                  <c:v>1936</c:v>
                </c:pt>
                <c:pt idx="41">
                  <c:v>1937</c:v>
                </c:pt>
                <c:pt idx="42">
                  <c:v>1938</c:v>
                </c:pt>
                <c:pt idx="43">
                  <c:v>1939</c:v>
                </c:pt>
                <c:pt idx="44">
                  <c:v>1940</c:v>
                </c:pt>
                <c:pt idx="45">
                  <c:v>1941</c:v>
                </c:pt>
                <c:pt idx="46">
                  <c:v>1942</c:v>
                </c:pt>
                <c:pt idx="47">
                  <c:v>1943</c:v>
                </c:pt>
                <c:pt idx="48">
                  <c:v>1944</c:v>
                </c:pt>
                <c:pt idx="49">
                  <c:v>1945</c:v>
                </c:pt>
                <c:pt idx="50">
                  <c:v>1946</c:v>
                </c:pt>
                <c:pt idx="51">
                  <c:v>1947</c:v>
                </c:pt>
                <c:pt idx="52">
                  <c:v>1948</c:v>
                </c:pt>
                <c:pt idx="53">
                  <c:v>1949</c:v>
                </c:pt>
                <c:pt idx="54">
                  <c:v>1950</c:v>
                </c:pt>
                <c:pt idx="55">
                  <c:v>1951</c:v>
                </c:pt>
                <c:pt idx="56">
                  <c:v>1952</c:v>
                </c:pt>
                <c:pt idx="57">
                  <c:v>1953</c:v>
                </c:pt>
                <c:pt idx="58">
                  <c:v>1954</c:v>
                </c:pt>
                <c:pt idx="59">
                  <c:v>1955</c:v>
                </c:pt>
                <c:pt idx="60">
                  <c:v>1956</c:v>
                </c:pt>
                <c:pt idx="61">
                  <c:v>1957</c:v>
                </c:pt>
                <c:pt idx="62">
                  <c:v>1958</c:v>
                </c:pt>
                <c:pt idx="63">
                  <c:v>1959</c:v>
                </c:pt>
                <c:pt idx="64">
                  <c:v>1960</c:v>
                </c:pt>
                <c:pt idx="65">
                  <c:v>1961</c:v>
                </c:pt>
                <c:pt idx="66">
                  <c:v>1962</c:v>
                </c:pt>
                <c:pt idx="67">
                  <c:v>1963</c:v>
                </c:pt>
                <c:pt idx="68">
                  <c:v>1964</c:v>
                </c:pt>
                <c:pt idx="69">
                  <c:v>1965</c:v>
                </c:pt>
                <c:pt idx="70">
                  <c:v>1966</c:v>
                </c:pt>
                <c:pt idx="71">
                  <c:v>1967</c:v>
                </c:pt>
                <c:pt idx="72">
                  <c:v>1968</c:v>
                </c:pt>
                <c:pt idx="73">
                  <c:v>1969</c:v>
                </c:pt>
                <c:pt idx="74">
                  <c:v>1970</c:v>
                </c:pt>
                <c:pt idx="75">
                  <c:v>1971</c:v>
                </c:pt>
                <c:pt idx="76">
                  <c:v>1972</c:v>
                </c:pt>
                <c:pt idx="77">
                  <c:v>1973</c:v>
                </c:pt>
                <c:pt idx="78">
                  <c:v>1974</c:v>
                </c:pt>
                <c:pt idx="79">
                  <c:v>1975</c:v>
                </c:pt>
                <c:pt idx="80">
                  <c:v>1976</c:v>
                </c:pt>
                <c:pt idx="81">
                  <c:v>1977</c:v>
                </c:pt>
                <c:pt idx="82">
                  <c:v>1978</c:v>
                </c:pt>
                <c:pt idx="83">
                  <c:v>1979</c:v>
                </c:pt>
                <c:pt idx="84">
                  <c:v>1980</c:v>
                </c:pt>
                <c:pt idx="85">
                  <c:v>1981</c:v>
                </c:pt>
                <c:pt idx="86">
                  <c:v>1982</c:v>
                </c:pt>
                <c:pt idx="87">
                  <c:v>1983</c:v>
                </c:pt>
                <c:pt idx="88">
                  <c:v>1984</c:v>
                </c:pt>
                <c:pt idx="89">
                  <c:v>1985</c:v>
                </c:pt>
                <c:pt idx="90">
                  <c:v>1986</c:v>
                </c:pt>
                <c:pt idx="91">
                  <c:v>1987</c:v>
                </c:pt>
                <c:pt idx="92">
                  <c:v>1988</c:v>
                </c:pt>
                <c:pt idx="93">
                  <c:v>1989</c:v>
                </c:pt>
                <c:pt idx="94">
                  <c:v>1990</c:v>
                </c:pt>
                <c:pt idx="95">
                  <c:v>1991</c:v>
                </c:pt>
                <c:pt idx="96">
                  <c:v>1992</c:v>
                </c:pt>
                <c:pt idx="97">
                  <c:v>1993</c:v>
                </c:pt>
                <c:pt idx="98">
                  <c:v>1994</c:v>
                </c:pt>
                <c:pt idx="99">
                  <c:v>1995</c:v>
                </c:pt>
                <c:pt idx="100">
                  <c:v>1996</c:v>
                </c:pt>
                <c:pt idx="101">
                  <c:v>1997</c:v>
                </c:pt>
                <c:pt idx="102">
                  <c:v>1998</c:v>
                </c:pt>
                <c:pt idx="103">
                  <c:v>1999</c:v>
                </c:pt>
                <c:pt idx="104">
                  <c:v>2000</c:v>
                </c:pt>
                <c:pt idx="105">
                  <c:v>2001</c:v>
                </c:pt>
                <c:pt idx="106">
                  <c:v>2002</c:v>
                </c:pt>
                <c:pt idx="107">
                  <c:v>2003</c:v>
                </c:pt>
                <c:pt idx="108">
                  <c:v>2004</c:v>
                </c:pt>
                <c:pt idx="109">
                  <c:v>2005</c:v>
                </c:pt>
                <c:pt idx="110">
                  <c:v>2006</c:v>
                </c:pt>
                <c:pt idx="111">
                  <c:v>2007</c:v>
                </c:pt>
                <c:pt idx="112">
                  <c:v>2008</c:v>
                </c:pt>
              </c:numCache>
            </c:numRef>
          </c:cat>
          <c:val>
            <c:numRef>
              <c:f>'[3]TableA10'!$O$9:$O$121</c:f>
              <c:numCache>
                <c:ptCount val="113"/>
                <c:pt idx="0">
                  <c:v>0.2529209946842511</c:v>
                </c:pt>
                <c:pt idx="1">
                  <c:v>0.2356854394042895</c:v>
                </c:pt>
                <c:pt idx="2">
                  <c:v>0.24553550882345412</c:v>
                </c:pt>
                <c:pt idx="3">
                  <c:v>0.25894494340160823</c:v>
                </c:pt>
                <c:pt idx="4">
                  <c:v>0.27537062957152186</c:v>
                </c:pt>
                <c:pt idx="5">
                  <c:v>0.2451767849297815</c:v>
                </c:pt>
                <c:pt idx="6">
                  <c:v>0.24764081792096543</c:v>
                </c:pt>
                <c:pt idx="7">
                  <c:v>0.24834092422452525</c:v>
                </c:pt>
                <c:pt idx="8">
                  <c:v>0.25169692697774537</c:v>
                </c:pt>
                <c:pt idx="9">
                  <c:v>0.27029288161375853</c:v>
                </c:pt>
                <c:pt idx="10">
                  <c:v>0.25382665948542593</c:v>
                </c:pt>
                <c:pt idx="11">
                  <c:v>0.2996925134341069</c:v>
                </c:pt>
                <c:pt idx="12">
                  <c:v>0.27159356629014764</c:v>
                </c:pt>
                <c:pt idx="13">
                  <c:v>0.2864105435846102</c:v>
                </c:pt>
                <c:pt idx="14">
                  <c:v>0.2781041283851301</c:v>
                </c:pt>
                <c:pt idx="15">
                  <c:v>0.30698993836617156</c:v>
                </c:pt>
                <c:pt idx="16">
                  <c:v>0.3456203558702505</c:v>
                </c:pt>
                <c:pt idx="17">
                  <c:v>0.3387341602528294</c:v>
                </c:pt>
                <c:pt idx="18">
                  <c:v>0.22418410011693846</c:v>
                </c:pt>
                <c:pt idx="19">
                  <c:v>0.18183917613798511</c:v>
                </c:pt>
                <c:pt idx="20">
                  <c:v>0.24438688337537787</c:v>
                </c:pt>
                <c:pt idx="21">
                  <c:v>0.247448437520954</c:v>
                </c:pt>
                <c:pt idx="22">
                  <c:v>0.20380595045824434</c:v>
                </c:pt>
                <c:pt idx="23">
                  <c:v>0.2550587109514957</c:v>
                </c:pt>
                <c:pt idx="24">
                  <c:v>0.24694451500259385</c:v>
                </c:pt>
                <c:pt idx="25">
                  <c:v>0.25373138094222975</c:v>
                </c:pt>
                <c:pt idx="26">
                  <c:v>0.2657461057095923</c:v>
                </c:pt>
                <c:pt idx="27">
                  <c:v>0.2815996438813133</c:v>
                </c:pt>
                <c:pt idx="28">
                  <c:v>0.2840686174787876</c:v>
                </c:pt>
                <c:pt idx="29">
                  <c:v>0.2864681910436767</c:v>
                </c:pt>
                <c:pt idx="30">
                  <c:v>0.2930317418451486</c:v>
                </c:pt>
                <c:pt idx="31">
                  <c:v>0.2922043387652225</c:v>
                </c:pt>
                <c:pt idx="32">
                  <c:v>0.28119010912581227</c:v>
                </c:pt>
                <c:pt idx="33">
                  <c:v>0.28312683613241185</c:v>
                </c:pt>
                <c:pt idx="34">
                  <c:v>0.2580671522673586</c:v>
                </c:pt>
                <c:pt idx="35">
                  <c:v>0.2391575075335415</c:v>
                </c:pt>
                <c:pt idx="36">
                  <c:v>0.21489012177423789</c:v>
                </c:pt>
                <c:pt idx="37">
                  <c:v>0.2239829782909512</c:v>
                </c:pt>
                <c:pt idx="38">
                  <c:v>0.23370637870296568</c:v>
                </c:pt>
                <c:pt idx="39">
                  <c:v>0.24708188953206311</c:v>
                </c:pt>
                <c:pt idx="40">
                  <c:v>0.24234982536393707</c:v>
                </c:pt>
                <c:pt idx="41">
                  <c:v>0.2317008909493485</c:v>
                </c:pt>
                <c:pt idx="42">
                  <c:v>0.23881227685957523</c:v>
                </c:pt>
                <c:pt idx="43">
                  <c:v>0.23791341728732313</c:v>
                </c:pt>
                <c:pt idx="44">
                  <c:v>0.1802873366376925</c:v>
                </c:pt>
                <c:pt idx="45">
                  <c:v>0.1540103609412212</c:v>
                </c:pt>
                <c:pt idx="46">
                  <c:v>0.129529134295954</c:v>
                </c:pt>
                <c:pt idx="47">
                  <c:v>0.09606343228431398</c:v>
                </c:pt>
                <c:pt idx="48">
                  <c:v>0.04108985206238386</c:v>
                </c:pt>
                <c:pt idx="49">
                  <c:v>0.024947747061325742</c:v>
                </c:pt>
                <c:pt idx="50">
                  <c:v>0.08559262848244291</c:v>
                </c:pt>
                <c:pt idx="51">
                  <c:v>0.07426717635619769</c:v>
                </c:pt>
                <c:pt idx="52">
                  <c:v>0.09124134741453012</c:v>
                </c:pt>
                <c:pt idx="53">
                  <c:v>0.1733890823805539</c:v>
                </c:pt>
                <c:pt idx="54">
                  <c:v>0.19203133556254834</c:v>
                </c:pt>
                <c:pt idx="55">
                  <c:v>0.18007763820239353</c:v>
                </c:pt>
                <c:pt idx="56">
                  <c:v>0.16496208728739617</c:v>
                </c:pt>
                <c:pt idx="57">
                  <c:v>0.17676558395681743</c:v>
                </c:pt>
                <c:pt idx="58">
                  <c:v>0.1759605153225321</c:v>
                </c:pt>
                <c:pt idx="59">
                  <c:v>0.17451305469554879</c:v>
                </c:pt>
                <c:pt idx="60">
                  <c:v>0.16940623498621343</c:v>
                </c:pt>
                <c:pt idx="61">
                  <c:v>0.1727227964066931</c:v>
                </c:pt>
                <c:pt idx="62">
                  <c:v>0.1712984264630465</c:v>
                </c:pt>
                <c:pt idx="63">
                  <c:v>0.1674637864307005</c:v>
                </c:pt>
                <c:pt idx="64">
                  <c:v>0.17476951011099143</c:v>
                </c:pt>
                <c:pt idx="65">
                  <c:v>0.17054236933191105</c:v>
                </c:pt>
                <c:pt idx="66">
                  <c:v>0.16926020801635572</c:v>
                </c:pt>
                <c:pt idx="67">
                  <c:v>0.16182575507871091</c:v>
                </c:pt>
                <c:pt idx="68">
                  <c:v>0.1597457035717055</c:v>
                </c:pt>
                <c:pt idx="69">
                  <c:v>0.16252975137359105</c:v>
                </c:pt>
                <c:pt idx="70">
                  <c:v>0.1643439800672121</c:v>
                </c:pt>
                <c:pt idx="71">
                  <c:v>0.1695656681030816</c:v>
                </c:pt>
                <c:pt idx="72">
                  <c:v>0.169767747214036</c:v>
                </c:pt>
                <c:pt idx="73">
                  <c:v>0.1749387770794302</c:v>
                </c:pt>
                <c:pt idx="74">
                  <c:v>0.1755637122155622</c:v>
                </c:pt>
                <c:pt idx="75">
                  <c:v>0.17432910116339762</c:v>
                </c:pt>
                <c:pt idx="76">
                  <c:v>0.1726323228144509</c:v>
                </c:pt>
                <c:pt idx="77">
                  <c:v>0.17109712107428424</c:v>
                </c:pt>
                <c:pt idx="78">
                  <c:v>0.1820845563862043</c:v>
                </c:pt>
                <c:pt idx="79">
                  <c:v>0.16259672984218043</c:v>
                </c:pt>
                <c:pt idx="80">
                  <c:v>0.1590420466069727</c:v>
                </c:pt>
                <c:pt idx="81">
                  <c:v>0.15632228209078539</c:v>
                </c:pt>
                <c:pt idx="82">
                  <c:v>0.14954557003202593</c:v>
                </c:pt>
                <c:pt idx="83">
                  <c:v>0.15502419039310986</c:v>
                </c:pt>
                <c:pt idx="84">
                  <c:v>0.15223821977122404</c:v>
                </c:pt>
                <c:pt idx="85">
                  <c:v>0.16538406547997733</c:v>
                </c:pt>
                <c:pt idx="86">
                  <c:v>0.1610947331667326</c:v>
                </c:pt>
                <c:pt idx="87">
                  <c:v>0.1665714703283894</c:v>
                </c:pt>
                <c:pt idx="88">
                  <c:v>0.17479164951107826</c:v>
                </c:pt>
                <c:pt idx="89">
                  <c:v>0.18001468376029497</c:v>
                </c:pt>
                <c:pt idx="90">
                  <c:v>0.1767766078758113</c:v>
                </c:pt>
                <c:pt idx="91">
                  <c:v>0.18727258932063118</c:v>
                </c:pt>
                <c:pt idx="92">
                  <c:v>0.1863840499141714</c:v>
                </c:pt>
                <c:pt idx="93">
                  <c:v>0.2004016177366891</c:v>
                </c:pt>
                <c:pt idx="94">
                  <c:v>0.2015565713287426</c:v>
                </c:pt>
                <c:pt idx="95">
                  <c:v>0.20635653605320212</c:v>
                </c:pt>
                <c:pt idx="96">
                  <c:v>0.21006820276113708</c:v>
                </c:pt>
                <c:pt idx="97">
                  <c:v>0.2152102118619223</c:v>
                </c:pt>
                <c:pt idx="98">
                  <c:v>0.21214090128524277</c:v>
                </c:pt>
                <c:pt idx="99">
                  <c:v>0.2181899816044299</c:v>
                </c:pt>
                <c:pt idx="100">
                  <c:v>0.21747050865318424</c:v>
                </c:pt>
                <c:pt idx="101">
                  <c:v>0.2159004908194138</c:v>
                </c:pt>
                <c:pt idx="102">
                  <c:v>0.21271838683382374</c:v>
                </c:pt>
                <c:pt idx="103">
                  <c:v>0.20263849773560977</c:v>
                </c:pt>
                <c:pt idx="104">
                  <c:v>0.20930985772467903</c:v>
                </c:pt>
                <c:pt idx="105">
                  <c:v>0.210892796830797</c:v>
                </c:pt>
                <c:pt idx="106">
                  <c:v>0.21002043208348797</c:v>
                </c:pt>
                <c:pt idx="107">
                  <c:v>0.20788843686461797</c:v>
                </c:pt>
                <c:pt idx="108">
                  <c:v>0.21319269382733472</c:v>
                </c:pt>
                <c:pt idx="109">
                  <c:v>0.2146200038008643</c:v>
                </c:pt>
                <c:pt idx="110">
                  <c:v>0.21943737111805192</c:v>
                </c:pt>
                <c:pt idx="111">
                  <c:v>0.22073983152813476</c:v>
                </c:pt>
                <c:pt idx="112">
                  <c:v>0.22241000137230563</c:v>
                </c:pt>
              </c:numCache>
            </c:numRef>
          </c:val>
          <c:smooth val="0"/>
        </c:ser>
        <c:marker val="1"/>
        <c:axId val="12546597"/>
        <c:axId val="45810510"/>
      </c:lineChart>
      <c:catAx>
        <c:axId val="12546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45810510"/>
        <c:crossesAt val="0"/>
        <c:auto val="1"/>
        <c:lblOffset val="100"/>
        <c:tickLblSkip val="10"/>
        <c:tickMarkSkip val="10"/>
        <c:noMultiLvlLbl val="0"/>
      </c:catAx>
      <c:valAx>
        <c:axId val="45810510"/>
        <c:scaling>
          <c:orientation val="minMax"/>
          <c:max val="0.5"/>
          <c:min val="-0.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2546597"/>
        <c:crossesAt val="1"/>
        <c:crossBetween val="between"/>
        <c:dispUnits/>
        <c:majorUnit val="0.1"/>
        <c:minorUnit val="0.1"/>
      </c:valAx>
    </c:plotArea>
    <c:legend>
      <c:legendPos val="r"/>
      <c:layout>
        <c:manualLayout>
          <c:xMode val="edge"/>
          <c:yMode val="edge"/>
          <c:x val="0.40825"/>
          <c:y val="0.169"/>
          <c:w val="0.53225"/>
          <c:h val="0.16725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A11: Private savings, France 1896-2008 (annual series)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25"/>
          <c:w val="0.982"/>
          <c:h val="0.881"/>
        </c:manualLayout>
      </c:layout>
      <c:lineChart>
        <c:grouping val="standard"/>
        <c:varyColors val="0"/>
        <c:ser>
          <c:idx val="1"/>
          <c:order val="0"/>
          <c:tx>
            <c:v>Private savings (personal savings + retained earnings) as a fraction of national income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'[3]TableA3'!$A$9:$A$121</c:f>
              <c:numCache>
                <c:ptCount val="113"/>
                <c:pt idx="0">
                  <c:v>1896</c:v>
                </c:pt>
                <c:pt idx="1">
                  <c:v>1897</c:v>
                </c:pt>
                <c:pt idx="2">
                  <c:v>1898</c:v>
                </c:pt>
                <c:pt idx="3">
                  <c:v>1899</c:v>
                </c:pt>
                <c:pt idx="4">
                  <c:v>1900</c:v>
                </c:pt>
                <c:pt idx="5">
                  <c:v>1901</c:v>
                </c:pt>
                <c:pt idx="6">
                  <c:v>1902</c:v>
                </c:pt>
                <c:pt idx="7">
                  <c:v>1903</c:v>
                </c:pt>
                <c:pt idx="8">
                  <c:v>1904</c:v>
                </c:pt>
                <c:pt idx="9">
                  <c:v>1905</c:v>
                </c:pt>
                <c:pt idx="10">
                  <c:v>1906</c:v>
                </c:pt>
                <c:pt idx="11">
                  <c:v>1907</c:v>
                </c:pt>
                <c:pt idx="12">
                  <c:v>1908</c:v>
                </c:pt>
                <c:pt idx="13">
                  <c:v>1909</c:v>
                </c:pt>
                <c:pt idx="14">
                  <c:v>1910</c:v>
                </c:pt>
                <c:pt idx="15">
                  <c:v>1911</c:v>
                </c:pt>
                <c:pt idx="16">
                  <c:v>1912</c:v>
                </c:pt>
                <c:pt idx="17">
                  <c:v>1913</c:v>
                </c:pt>
                <c:pt idx="18">
                  <c:v>1914</c:v>
                </c:pt>
                <c:pt idx="19">
                  <c:v>1915</c:v>
                </c:pt>
                <c:pt idx="20">
                  <c:v>1916</c:v>
                </c:pt>
                <c:pt idx="21">
                  <c:v>1917</c:v>
                </c:pt>
                <c:pt idx="22">
                  <c:v>1918</c:v>
                </c:pt>
                <c:pt idx="23">
                  <c:v>1919</c:v>
                </c:pt>
                <c:pt idx="24">
                  <c:v>1920</c:v>
                </c:pt>
                <c:pt idx="25">
                  <c:v>1921</c:v>
                </c:pt>
                <c:pt idx="26">
                  <c:v>1922</c:v>
                </c:pt>
                <c:pt idx="27">
                  <c:v>1923</c:v>
                </c:pt>
                <c:pt idx="28">
                  <c:v>1924</c:v>
                </c:pt>
                <c:pt idx="29">
                  <c:v>1925</c:v>
                </c:pt>
                <c:pt idx="30">
                  <c:v>1926</c:v>
                </c:pt>
                <c:pt idx="31">
                  <c:v>1927</c:v>
                </c:pt>
                <c:pt idx="32">
                  <c:v>1928</c:v>
                </c:pt>
                <c:pt idx="33">
                  <c:v>1929</c:v>
                </c:pt>
                <c:pt idx="34">
                  <c:v>1930</c:v>
                </c:pt>
                <c:pt idx="35">
                  <c:v>1931</c:v>
                </c:pt>
                <c:pt idx="36">
                  <c:v>1932</c:v>
                </c:pt>
                <c:pt idx="37">
                  <c:v>1933</c:v>
                </c:pt>
                <c:pt idx="38">
                  <c:v>1934</c:v>
                </c:pt>
                <c:pt idx="39">
                  <c:v>1935</c:v>
                </c:pt>
                <c:pt idx="40">
                  <c:v>1936</c:v>
                </c:pt>
                <c:pt idx="41">
                  <c:v>1937</c:v>
                </c:pt>
                <c:pt idx="42">
                  <c:v>1938</c:v>
                </c:pt>
                <c:pt idx="43">
                  <c:v>1939</c:v>
                </c:pt>
                <c:pt idx="44">
                  <c:v>1940</c:v>
                </c:pt>
                <c:pt idx="45">
                  <c:v>1941</c:v>
                </c:pt>
                <c:pt idx="46">
                  <c:v>1942</c:v>
                </c:pt>
                <c:pt idx="47">
                  <c:v>1943</c:v>
                </c:pt>
                <c:pt idx="48">
                  <c:v>1944</c:v>
                </c:pt>
                <c:pt idx="49">
                  <c:v>1945</c:v>
                </c:pt>
                <c:pt idx="50">
                  <c:v>1946</c:v>
                </c:pt>
                <c:pt idx="51">
                  <c:v>1947</c:v>
                </c:pt>
                <c:pt idx="52">
                  <c:v>1948</c:v>
                </c:pt>
                <c:pt idx="53">
                  <c:v>1949</c:v>
                </c:pt>
                <c:pt idx="54">
                  <c:v>1950</c:v>
                </c:pt>
                <c:pt idx="55">
                  <c:v>1951</c:v>
                </c:pt>
                <c:pt idx="56">
                  <c:v>1952</c:v>
                </c:pt>
                <c:pt idx="57">
                  <c:v>1953</c:v>
                </c:pt>
                <c:pt idx="58">
                  <c:v>1954</c:v>
                </c:pt>
                <c:pt idx="59">
                  <c:v>1955</c:v>
                </c:pt>
                <c:pt idx="60">
                  <c:v>1956</c:v>
                </c:pt>
                <c:pt idx="61">
                  <c:v>1957</c:v>
                </c:pt>
                <c:pt idx="62">
                  <c:v>1958</c:v>
                </c:pt>
                <c:pt idx="63">
                  <c:v>1959</c:v>
                </c:pt>
                <c:pt idx="64">
                  <c:v>1960</c:v>
                </c:pt>
                <c:pt idx="65">
                  <c:v>1961</c:v>
                </c:pt>
                <c:pt idx="66">
                  <c:v>1962</c:v>
                </c:pt>
                <c:pt idx="67">
                  <c:v>1963</c:v>
                </c:pt>
                <c:pt idx="68">
                  <c:v>1964</c:v>
                </c:pt>
                <c:pt idx="69">
                  <c:v>1965</c:v>
                </c:pt>
                <c:pt idx="70">
                  <c:v>1966</c:v>
                </c:pt>
                <c:pt idx="71">
                  <c:v>1967</c:v>
                </c:pt>
                <c:pt idx="72">
                  <c:v>1968</c:v>
                </c:pt>
                <c:pt idx="73">
                  <c:v>1969</c:v>
                </c:pt>
                <c:pt idx="74">
                  <c:v>1970</c:v>
                </c:pt>
                <c:pt idx="75">
                  <c:v>1971</c:v>
                </c:pt>
                <c:pt idx="76">
                  <c:v>1972</c:v>
                </c:pt>
                <c:pt idx="77">
                  <c:v>1973</c:v>
                </c:pt>
                <c:pt idx="78">
                  <c:v>1974</c:v>
                </c:pt>
                <c:pt idx="79">
                  <c:v>1975</c:v>
                </c:pt>
                <c:pt idx="80">
                  <c:v>1976</c:v>
                </c:pt>
                <c:pt idx="81">
                  <c:v>1977</c:v>
                </c:pt>
                <c:pt idx="82">
                  <c:v>1978</c:v>
                </c:pt>
                <c:pt idx="83">
                  <c:v>1979</c:v>
                </c:pt>
                <c:pt idx="84">
                  <c:v>1980</c:v>
                </c:pt>
                <c:pt idx="85">
                  <c:v>1981</c:v>
                </c:pt>
                <c:pt idx="86">
                  <c:v>1982</c:v>
                </c:pt>
                <c:pt idx="87">
                  <c:v>1983</c:v>
                </c:pt>
                <c:pt idx="88">
                  <c:v>1984</c:v>
                </c:pt>
                <c:pt idx="89">
                  <c:v>1985</c:v>
                </c:pt>
                <c:pt idx="90">
                  <c:v>1986</c:v>
                </c:pt>
                <c:pt idx="91">
                  <c:v>1987</c:v>
                </c:pt>
                <c:pt idx="92">
                  <c:v>1988</c:v>
                </c:pt>
                <c:pt idx="93">
                  <c:v>1989</c:v>
                </c:pt>
                <c:pt idx="94">
                  <c:v>1990</c:v>
                </c:pt>
                <c:pt idx="95">
                  <c:v>1991</c:v>
                </c:pt>
                <c:pt idx="96">
                  <c:v>1992</c:v>
                </c:pt>
                <c:pt idx="97">
                  <c:v>1993</c:v>
                </c:pt>
                <c:pt idx="98">
                  <c:v>1994</c:v>
                </c:pt>
                <c:pt idx="99">
                  <c:v>1995</c:v>
                </c:pt>
                <c:pt idx="100">
                  <c:v>1996</c:v>
                </c:pt>
                <c:pt idx="101">
                  <c:v>1997</c:v>
                </c:pt>
                <c:pt idx="102">
                  <c:v>1998</c:v>
                </c:pt>
                <c:pt idx="103">
                  <c:v>1999</c:v>
                </c:pt>
                <c:pt idx="104">
                  <c:v>2000</c:v>
                </c:pt>
                <c:pt idx="105">
                  <c:v>2001</c:v>
                </c:pt>
                <c:pt idx="106">
                  <c:v>2002</c:v>
                </c:pt>
                <c:pt idx="107">
                  <c:v>2003</c:v>
                </c:pt>
                <c:pt idx="108">
                  <c:v>2004</c:v>
                </c:pt>
                <c:pt idx="109">
                  <c:v>2005</c:v>
                </c:pt>
                <c:pt idx="110">
                  <c:v>2006</c:v>
                </c:pt>
                <c:pt idx="111">
                  <c:v>2007</c:v>
                </c:pt>
                <c:pt idx="112">
                  <c:v>2008</c:v>
                </c:pt>
              </c:numCache>
            </c:numRef>
          </c:cat>
          <c:val>
            <c:numRef>
              <c:f>'[3]TableA10'!$I$9:$I$121</c:f>
              <c:numCache>
                <c:ptCount val="113"/>
                <c:pt idx="0">
                  <c:v>0.11536034581323668</c:v>
                </c:pt>
                <c:pt idx="1">
                  <c:v>0.10645505888110297</c:v>
                </c:pt>
                <c:pt idx="2">
                  <c:v>0.10294533548460749</c:v>
                </c:pt>
                <c:pt idx="3">
                  <c:v>0.10974511128194891</c:v>
                </c:pt>
                <c:pt idx="4">
                  <c:v>0.09052853582756476</c:v>
                </c:pt>
                <c:pt idx="5">
                  <c:v>0.05948891177280669</c:v>
                </c:pt>
                <c:pt idx="6">
                  <c:v>0.090286656331672</c:v>
                </c:pt>
                <c:pt idx="7">
                  <c:v>0.07222591089934435</c:v>
                </c:pt>
                <c:pt idx="8">
                  <c:v>0.04298900789020231</c:v>
                </c:pt>
                <c:pt idx="9">
                  <c:v>0.07604624441308422</c:v>
                </c:pt>
                <c:pt idx="10">
                  <c:v>0.053102859113599105</c:v>
                </c:pt>
                <c:pt idx="11">
                  <c:v>0.08693206611517654</c:v>
                </c:pt>
                <c:pt idx="12">
                  <c:v>0.07776380812631063</c:v>
                </c:pt>
                <c:pt idx="13">
                  <c:v>0.05870848111559435</c:v>
                </c:pt>
                <c:pt idx="14">
                  <c:v>0.07857113237803015</c:v>
                </c:pt>
                <c:pt idx="15">
                  <c:v>0.03810333868398002</c:v>
                </c:pt>
                <c:pt idx="16">
                  <c:v>0.11746768977852666</c:v>
                </c:pt>
                <c:pt idx="17">
                  <c:v>0.09664513310037207</c:v>
                </c:pt>
                <c:pt idx="18">
                  <c:v>0.013704961340658914</c:v>
                </c:pt>
                <c:pt idx="19">
                  <c:v>0.004330859476773684</c:v>
                </c:pt>
                <c:pt idx="20">
                  <c:v>0.03648908787628526</c:v>
                </c:pt>
                <c:pt idx="21">
                  <c:v>0.04636054540919634</c:v>
                </c:pt>
                <c:pt idx="22">
                  <c:v>0.03555142079970078</c:v>
                </c:pt>
                <c:pt idx="23">
                  <c:v>0.04603470962489022</c:v>
                </c:pt>
                <c:pt idx="24">
                  <c:v>0.24832716547937206</c:v>
                </c:pt>
                <c:pt idx="25">
                  <c:v>0.2907432243441897</c:v>
                </c:pt>
                <c:pt idx="26">
                  <c:v>0.24812018223602209</c:v>
                </c:pt>
                <c:pt idx="27">
                  <c:v>0.2903568900842141</c:v>
                </c:pt>
                <c:pt idx="28">
                  <c:v>0.2539969161281741</c:v>
                </c:pt>
                <c:pt idx="29">
                  <c:v>0.2376440837662214</c:v>
                </c:pt>
                <c:pt idx="30">
                  <c:v>0.20621199271822865</c:v>
                </c:pt>
                <c:pt idx="31">
                  <c:v>0.10652064833596299</c:v>
                </c:pt>
                <c:pt idx="32">
                  <c:v>0.20411616578868705</c:v>
                </c:pt>
                <c:pt idx="33">
                  <c:v>0.18435454295583933</c:v>
                </c:pt>
                <c:pt idx="34">
                  <c:v>0.15720553596848327</c:v>
                </c:pt>
                <c:pt idx="35">
                  <c:v>0.09238667695385315</c:v>
                </c:pt>
                <c:pt idx="36">
                  <c:v>0.03164528365705618</c:v>
                </c:pt>
                <c:pt idx="37">
                  <c:v>0.026855236159385423</c:v>
                </c:pt>
                <c:pt idx="38">
                  <c:v>0.028041829682917425</c:v>
                </c:pt>
                <c:pt idx="39">
                  <c:v>0.07525421171681171</c:v>
                </c:pt>
                <c:pt idx="40">
                  <c:v>0.17230780797072728</c:v>
                </c:pt>
                <c:pt idx="41">
                  <c:v>0.13520632194904394</c:v>
                </c:pt>
                <c:pt idx="42">
                  <c:v>0.1012346429659851</c:v>
                </c:pt>
                <c:pt idx="43">
                  <c:v>0.04934445264416513</c:v>
                </c:pt>
                <c:pt idx="44">
                  <c:v>0.04160435096840953</c:v>
                </c:pt>
                <c:pt idx="45">
                  <c:v>0.03123268056434076</c:v>
                </c:pt>
                <c:pt idx="46">
                  <c:v>0.025749764601423895</c:v>
                </c:pt>
                <c:pt idx="47">
                  <c:v>0.012519154336285641</c:v>
                </c:pt>
                <c:pt idx="48">
                  <c:v>-0.032126840753267466</c:v>
                </c:pt>
                <c:pt idx="49">
                  <c:v>-0.01531657156600006</c:v>
                </c:pt>
                <c:pt idx="50">
                  <c:v>0.03653017413330965</c:v>
                </c:pt>
                <c:pt idx="51">
                  <c:v>0.02852383027915673</c:v>
                </c:pt>
                <c:pt idx="52">
                  <c:v>0.04404344444056941</c:v>
                </c:pt>
                <c:pt idx="53">
                  <c:v>0.1373863248458</c:v>
                </c:pt>
                <c:pt idx="54">
                  <c:v>0.144548239909982</c:v>
                </c:pt>
                <c:pt idx="55">
                  <c:v>0.13268760144615357</c:v>
                </c:pt>
                <c:pt idx="56">
                  <c:v>0.11910293313826038</c:v>
                </c:pt>
                <c:pt idx="57">
                  <c:v>0.10910396929409</c:v>
                </c:pt>
                <c:pt idx="58">
                  <c:v>0.12463873045950531</c:v>
                </c:pt>
                <c:pt idx="59">
                  <c:v>0.14017269175924313</c:v>
                </c:pt>
                <c:pt idx="60">
                  <c:v>0.11861154832920996</c:v>
                </c:pt>
                <c:pt idx="61">
                  <c:v>0.12954941025205455</c:v>
                </c:pt>
                <c:pt idx="62">
                  <c:v>0.13095102059465735</c:v>
                </c:pt>
                <c:pt idx="63">
                  <c:v>0.11819851708807687</c:v>
                </c:pt>
                <c:pt idx="64">
                  <c:v>0.1431205180620715</c:v>
                </c:pt>
                <c:pt idx="65">
                  <c:v>0.13146243313014414</c:v>
                </c:pt>
                <c:pt idx="66">
                  <c:v>0.14186267592198742</c:v>
                </c:pt>
                <c:pt idx="67">
                  <c:v>0.13540370567065638</c:v>
                </c:pt>
                <c:pt idx="68">
                  <c:v>0.13471642122743277</c:v>
                </c:pt>
                <c:pt idx="69">
                  <c:v>0.14044267870355007</c:v>
                </c:pt>
                <c:pt idx="70">
                  <c:v>0.14249368934152823</c:v>
                </c:pt>
                <c:pt idx="71">
                  <c:v>0.14681354111460473</c:v>
                </c:pt>
                <c:pt idx="72">
                  <c:v>0.14524814401328837</c:v>
                </c:pt>
                <c:pt idx="73">
                  <c:v>0.13895980271314087</c:v>
                </c:pt>
                <c:pt idx="74">
                  <c:v>0.14643831674940616</c:v>
                </c:pt>
                <c:pt idx="75">
                  <c:v>0.1465179908080422</c:v>
                </c:pt>
                <c:pt idx="76">
                  <c:v>0.14555499078204734</c:v>
                </c:pt>
                <c:pt idx="77">
                  <c:v>0.1537131595972304</c:v>
                </c:pt>
                <c:pt idx="78">
                  <c:v>0.14117769499264946</c:v>
                </c:pt>
                <c:pt idx="79">
                  <c:v>0.13637097368866738</c:v>
                </c:pt>
                <c:pt idx="80">
                  <c:v>0.11212905410415176</c:v>
                </c:pt>
                <c:pt idx="81">
                  <c:v>0.11979451187100498</c:v>
                </c:pt>
                <c:pt idx="82">
                  <c:v>0.12231493368610025</c:v>
                </c:pt>
                <c:pt idx="83">
                  <c:v>0.10515265753925548</c:v>
                </c:pt>
                <c:pt idx="84">
                  <c:v>0.09256003403907648</c:v>
                </c:pt>
                <c:pt idx="85">
                  <c:v>0.08417140363974526</c:v>
                </c:pt>
                <c:pt idx="86">
                  <c:v>0.07064339438131755</c:v>
                </c:pt>
                <c:pt idx="87">
                  <c:v>0.06859058631807163</c:v>
                </c:pt>
                <c:pt idx="88">
                  <c:v>0.0677331396877957</c:v>
                </c:pt>
                <c:pt idx="89">
                  <c:v>0.07003043617654092</c:v>
                </c:pt>
                <c:pt idx="90">
                  <c:v>0.09163188891186452</c:v>
                </c:pt>
                <c:pt idx="91">
                  <c:v>0.07783218952881063</c:v>
                </c:pt>
                <c:pt idx="92">
                  <c:v>0.09453294053593854</c:v>
                </c:pt>
                <c:pt idx="93">
                  <c:v>0.09591877630084833</c:v>
                </c:pt>
                <c:pt idx="94">
                  <c:v>0.09688228149351169</c:v>
                </c:pt>
                <c:pt idx="95">
                  <c:v>0.09677472952167836</c:v>
                </c:pt>
                <c:pt idx="96">
                  <c:v>0.10853544956387635</c:v>
                </c:pt>
                <c:pt idx="97">
                  <c:v>0.10958875040701131</c:v>
                </c:pt>
                <c:pt idx="98">
                  <c:v>0.1083921818326898</c:v>
                </c:pt>
                <c:pt idx="99">
                  <c:v>0.11415964054787142</c:v>
                </c:pt>
                <c:pt idx="100">
                  <c:v>0.10101084734105562</c:v>
                </c:pt>
                <c:pt idx="101">
                  <c:v>0.11405073266735466</c:v>
                </c:pt>
                <c:pt idx="102">
                  <c:v>0.11540591510417685</c:v>
                </c:pt>
                <c:pt idx="103">
                  <c:v>0.1117199351255488</c:v>
                </c:pt>
                <c:pt idx="104">
                  <c:v>0.10532006768569685</c:v>
                </c:pt>
                <c:pt idx="105">
                  <c:v>0.10068784549769395</c:v>
                </c:pt>
                <c:pt idx="106">
                  <c:v>0.10400661353869387</c:v>
                </c:pt>
                <c:pt idx="107">
                  <c:v>0.10706255421534853</c:v>
                </c:pt>
                <c:pt idx="108">
                  <c:v>0.09832630624082898</c:v>
                </c:pt>
                <c:pt idx="109">
                  <c:v>0.08796148482299977</c:v>
                </c:pt>
                <c:pt idx="110">
                  <c:v>0.08292992812605311</c:v>
                </c:pt>
                <c:pt idx="111">
                  <c:v>0.09076684510259392</c:v>
                </c:pt>
                <c:pt idx="112">
                  <c:v>0.0817979450635462</c:v>
                </c:pt>
              </c:numCache>
            </c:numRef>
          </c:val>
          <c:smooth val="0"/>
        </c:ser>
        <c:marker val="1"/>
        <c:axId val="9641407"/>
        <c:axId val="19663800"/>
      </c:lineChart>
      <c:catAx>
        <c:axId val="9641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19663800"/>
        <c:crossesAt val="0"/>
        <c:auto val="1"/>
        <c:lblOffset val="100"/>
        <c:tickLblSkip val="10"/>
        <c:tickMarkSkip val="10"/>
        <c:noMultiLvlLbl val="0"/>
      </c:catAx>
      <c:valAx>
        <c:axId val="19663800"/>
        <c:scaling>
          <c:orientation val="minMax"/>
          <c:max val="0.5"/>
          <c:min val="-0.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9641407"/>
        <c:crossesAt val="1"/>
        <c:crossBetween val="between"/>
        <c:dispUnits/>
        <c:majorUnit val="0.1"/>
        <c:minorUnit val="0.1"/>
      </c:valAx>
    </c:plotArea>
    <c:legend>
      <c:legendPos val="r"/>
      <c:layout>
        <c:manualLayout>
          <c:xMode val="edge"/>
          <c:yMode val="edge"/>
          <c:x val="0.3635"/>
          <c:y val="0.174"/>
          <c:w val="0.57925"/>
          <c:h val="0.16725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A12: Rates of return on private wealth, France 1896-2008 (annual series)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03"/>
          <c:w val="0.981"/>
          <c:h val="0.87825"/>
        </c:manualLayout>
      </c:layout>
      <c:lineChart>
        <c:grouping val="standard"/>
        <c:varyColors val="0"/>
        <c:ser>
          <c:idx val="1"/>
          <c:order val="0"/>
          <c:tx>
            <c:v>Pre-tax real rate of return on private wealth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'[3]TableA3'!$A$9:$A$121</c:f>
              <c:numCache>
                <c:ptCount val="113"/>
                <c:pt idx="0">
                  <c:v>1896</c:v>
                </c:pt>
                <c:pt idx="1">
                  <c:v>1897</c:v>
                </c:pt>
                <c:pt idx="2">
                  <c:v>1898</c:v>
                </c:pt>
                <c:pt idx="3">
                  <c:v>1899</c:v>
                </c:pt>
                <c:pt idx="4">
                  <c:v>1900</c:v>
                </c:pt>
                <c:pt idx="5">
                  <c:v>1901</c:v>
                </c:pt>
                <c:pt idx="6">
                  <c:v>1902</c:v>
                </c:pt>
                <c:pt idx="7">
                  <c:v>1903</c:v>
                </c:pt>
                <c:pt idx="8">
                  <c:v>1904</c:v>
                </c:pt>
                <c:pt idx="9">
                  <c:v>1905</c:v>
                </c:pt>
                <c:pt idx="10">
                  <c:v>1906</c:v>
                </c:pt>
                <c:pt idx="11">
                  <c:v>1907</c:v>
                </c:pt>
                <c:pt idx="12">
                  <c:v>1908</c:v>
                </c:pt>
                <c:pt idx="13">
                  <c:v>1909</c:v>
                </c:pt>
                <c:pt idx="14">
                  <c:v>1910</c:v>
                </c:pt>
                <c:pt idx="15">
                  <c:v>1911</c:v>
                </c:pt>
                <c:pt idx="16">
                  <c:v>1912</c:v>
                </c:pt>
                <c:pt idx="17">
                  <c:v>1913</c:v>
                </c:pt>
                <c:pt idx="18">
                  <c:v>1914</c:v>
                </c:pt>
                <c:pt idx="19">
                  <c:v>1915</c:v>
                </c:pt>
                <c:pt idx="20">
                  <c:v>1916</c:v>
                </c:pt>
                <c:pt idx="21">
                  <c:v>1917</c:v>
                </c:pt>
                <c:pt idx="22">
                  <c:v>1918</c:v>
                </c:pt>
                <c:pt idx="23">
                  <c:v>1919</c:v>
                </c:pt>
                <c:pt idx="24">
                  <c:v>1920</c:v>
                </c:pt>
                <c:pt idx="25">
                  <c:v>1921</c:v>
                </c:pt>
                <c:pt idx="26">
                  <c:v>1922</c:v>
                </c:pt>
                <c:pt idx="27">
                  <c:v>1923</c:v>
                </c:pt>
                <c:pt idx="28">
                  <c:v>1924</c:v>
                </c:pt>
                <c:pt idx="29">
                  <c:v>1925</c:v>
                </c:pt>
                <c:pt idx="30">
                  <c:v>1926</c:v>
                </c:pt>
                <c:pt idx="31">
                  <c:v>1927</c:v>
                </c:pt>
                <c:pt idx="32">
                  <c:v>1928</c:v>
                </c:pt>
                <c:pt idx="33">
                  <c:v>1929</c:v>
                </c:pt>
                <c:pt idx="34">
                  <c:v>1930</c:v>
                </c:pt>
                <c:pt idx="35">
                  <c:v>1931</c:v>
                </c:pt>
                <c:pt idx="36">
                  <c:v>1932</c:v>
                </c:pt>
                <c:pt idx="37">
                  <c:v>1933</c:v>
                </c:pt>
                <c:pt idx="38">
                  <c:v>1934</c:v>
                </c:pt>
                <c:pt idx="39">
                  <c:v>1935</c:v>
                </c:pt>
                <c:pt idx="40">
                  <c:v>1936</c:v>
                </c:pt>
                <c:pt idx="41">
                  <c:v>1937</c:v>
                </c:pt>
                <c:pt idx="42">
                  <c:v>1938</c:v>
                </c:pt>
                <c:pt idx="43">
                  <c:v>1939</c:v>
                </c:pt>
                <c:pt idx="44">
                  <c:v>1940</c:v>
                </c:pt>
                <c:pt idx="45">
                  <c:v>1941</c:v>
                </c:pt>
                <c:pt idx="46">
                  <c:v>1942</c:v>
                </c:pt>
                <c:pt idx="47">
                  <c:v>1943</c:v>
                </c:pt>
                <c:pt idx="48">
                  <c:v>1944</c:v>
                </c:pt>
                <c:pt idx="49">
                  <c:v>1945</c:v>
                </c:pt>
                <c:pt idx="50">
                  <c:v>1946</c:v>
                </c:pt>
                <c:pt idx="51">
                  <c:v>1947</c:v>
                </c:pt>
                <c:pt idx="52">
                  <c:v>1948</c:v>
                </c:pt>
                <c:pt idx="53">
                  <c:v>1949</c:v>
                </c:pt>
                <c:pt idx="54">
                  <c:v>1950</c:v>
                </c:pt>
                <c:pt idx="55">
                  <c:v>1951</c:v>
                </c:pt>
                <c:pt idx="56">
                  <c:v>1952</c:v>
                </c:pt>
                <c:pt idx="57">
                  <c:v>1953</c:v>
                </c:pt>
                <c:pt idx="58">
                  <c:v>1954</c:v>
                </c:pt>
                <c:pt idx="59">
                  <c:v>1955</c:v>
                </c:pt>
                <c:pt idx="60">
                  <c:v>1956</c:v>
                </c:pt>
                <c:pt idx="61">
                  <c:v>1957</c:v>
                </c:pt>
                <c:pt idx="62">
                  <c:v>1958</c:v>
                </c:pt>
                <c:pt idx="63">
                  <c:v>1959</c:v>
                </c:pt>
                <c:pt idx="64">
                  <c:v>1960</c:v>
                </c:pt>
                <c:pt idx="65">
                  <c:v>1961</c:v>
                </c:pt>
                <c:pt idx="66">
                  <c:v>1962</c:v>
                </c:pt>
                <c:pt idx="67">
                  <c:v>1963</c:v>
                </c:pt>
                <c:pt idx="68">
                  <c:v>1964</c:v>
                </c:pt>
                <c:pt idx="69">
                  <c:v>1965</c:v>
                </c:pt>
                <c:pt idx="70">
                  <c:v>1966</c:v>
                </c:pt>
                <c:pt idx="71">
                  <c:v>1967</c:v>
                </c:pt>
                <c:pt idx="72">
                  <c:v>1968</c:v>
                </c:pt>
                <c:pt idx="73">
                  <c:v>1969</c:v>
                </c:pt>
                <c:pt idx="74">
                  <c:v>1970</c:v>
                </c:pt>
                <c:pt idx="75">
                  <c:v>1971</c:v>
                </c:pt>
                <c:pt idx="76">
                  <c:v>1972</c:v>
                </c:pt>
                <c:pt idx="77">
                  <c:v>1973</c:v>
                </c:pt>
                <c:pt idx="78">
                  <c:v>1974</c:v>
                </c:pt>
                <c:pt idx="79">
                  <c:v>1975</c:v>
                </c:pt>
                <c:pt idx="80">
                  <c:v>1976</c:v>
                </c:pt>
                <c:pt idx="81">
                  <c:v>1977</c:v>
                </c:pt>
                <c:pt idx="82">
                  <c:v>1978</c:v>
                </c:pt>
                <c:pt idx="83">
                  <c:v>1979</c:v>
                </c:pt>
                <c:pt idx="84">
                  <c:v>1980</c:v>
                </c:pt>
                <c:pt idx="85">
                  <c:v>1981</c:v>
                </c:pt>
                <c:pt idx="86">
                  <c:v>1982</c:v>
                </c:pt>
                <c:pt idx="87">
                  <c:v>1983</c:v>
                </c:pt>
                <c:pt idx="88">
                  <c:v>1984</c:v>
                </c:pt>
                <c:pt idx="89">
                  <c:v>1985</c:v>
                </c:pt>
                <c:pt idx="90">
                  <c:v>1986</c:v>
                </c:pt>
                <c:pt idx="91">
                  <c:v>1987</c:v>
                </c:pt>
                <c:pt idx="92">
                  <c:v>1988</c:v>
                </c:pt>
                <c:pt idx="93">
                  <c:v>1989</c:v>
                </c:pt>
                <c:pt idx="94">
                  <c:v>1990</c:v>
                </c:pt>
                <c:pt idx="95">
                  <c:v>1991</c:v>
                </c:pt>
                <c:pt idx="96">
                  <c:v>1992</c:v>
                </c:pt>
                <c:pt idx="97">
                  <c:v>1993</c:v>
                </c:pt>
                <c:pt idx="98">
                  <c:v>1994</c:v>
                </c:pt>
                <c:pt idx="99">
                  <c:v>1995</c:v>
                </c:pt>
                <c:pt idx="100">
                  <c:v>1996</c:v>
                </c:pt>
                <c:pt idx="101">
                  <c:v>1997</c:v>
                </c:pt>
                <c:pt idx="102">
                  <c:v>1998</c:v>
                </c:pt>
                <c:pt idx="103">
                  <c:v>1999</c:v>
                </c:pt>
                <c:pt idx="104">
                  <c:v>2000</c:v>
                </c:pt>
                <c:pt idx="105">
                  <c:v>2001</c:v>
                </c:pt>
                <c:pt idx="106">
                  <c:v>2002</c:v>
                </c:pt>
                <c:pt idx="107">
                  <c:v>2003</c:v>
                </c:pt>
                <c:pt idx="108">
                  <c:v>2004</c:v>
                </c:pt>
                <c:pt idx="109">
                  <c:v>2005</c:v>
                </c:pt>
                <c:pt idx="110">
                  <c:v>2006</c:v>
                </c:pt>
                <c:pt idx="111">
                  <c:v>2007</c:v>
                </c:pt>
                <c:pt idx="112">
                  <c:v>2008</c:v>
                </c:pt>
              </c:numCache>
            </c:numRef>
          </c:cat>
          <c:val>
            <c:numRef>
              <c:f>'[3]TableA11'!$G$9:$G$123</c:f>
              <c:numCache>
                <c:ptCount val="115"/>
                <c:pt idx="0">
                  <c:v>0.04126013366604688</c:v>
                </c:pt>
                <c:pt idx="1">
                  <c:v>0.03612629344938646</c:v>
                </c:pt>
                <c:pt idx="2">
                  <c:v>0.039452676726544116</c:v>
                </c:pt>
                <c:pt idx="3">
                  <c:v>0.04332926200909084</c:v>
                </c:pt>
                <c:pt idx="4">
                  <c:v>0.04638010894652362</c:v>
                </c:pt>
                <c:pt idx="5">
                  <c:v>0.03576366601728667</c:v>
                </c:pt>
                <c:pt idx="6">
                  <c:v>0.03608716299384295</c:v>
                </c:pt>
                <c:pt idx="7">
                  <c:v>0.038075417172731794</c:v>
                </c:pt>
                <c:pt idx="8">
                  <c:v>0.03908672846860402</c:v>
                </c:pt>
                <c:pt idx="9">
                  <c:v>0.044360049701406085</c:v>
                </c:pt>
                <c:pt idx="10">
                  <c:v>0.03724178337934084</c:v>
                </c:pt>
                <c:pt idx="11">
                  <c:v>0.05296605501615456</c:v>
                </c:pt>
                <c:pt idx="12">
                  <c:v>0.043395405862330184</c:v>
                </c:pt>
                <c:pt idx="13">
                  <c:v>0.04901834048191209</c:v>
                </c:pt>
                <c:pt idx="14">
                  <c:v>0.04274067571561716</c:v>
                </c:pt>
                <c:pt idx="15">
                  <c:v>0.051474383843752754</c:v>
                </c:pt>
                <c:pt idx="16">
                  <c:v>0.06820062623891239</c:v>
                </c:pt>
                <c:pt idx="17">
                  <c:v>0.060702926766123856</c:v>
                </c:pt>
                <c:pt idx="18">
                  <c:v>0.03653447246531735</c:v>
                </c:pt>
                <c:pt idx="19">
                  <c:v>0.029566408298381305</c:v>
                </c:pt>
                <c:pt idx="20">
                  <c:v>0.0574655913177737</c:v>
                </c:pt>
                <c:pt idx="21">
                  <c:v>0.06760543023405148</c:v>
                </c:pt>
                <c:pt idx="22">
                  <c:v>0.055801999899678635</c:v>
                </c:pt>
                <c:pt idx="23">
                  <c:v>0.08856437069806716</c:v>
                </c:pt>
                <c:pt idx="24">
                  <c:v>0.0986176079630252</c:v>
                </c:pt>
                <c:pt idx="25">
                  <c:v>0.11555204537329354</c:v>
                </c:pt>
                <c:pt idx="26">
                  <c:v>0.13252551879617472</c:v>
                </c:pt>
                <c:pt idx="27">
                  <c:v>0.13892539484516167</c:v>
                </c:pt>
                <c:pt idx="28">
                  <c:v>0.13502123980363193</c:v>
                </c:pt>
                <c:pt idx="29">
                  <c:v>0.13469511050018626</c:v>
                </c:pt>
                <c:pt idx="30">
                  <c:v>0.12177025769651863</c:v>
                </c:pt>
                <c:pt idx="31">
                  <c:v>0.11548529654975598</c:v>
                </c:pt>
                <c:pt idx="32">
                  <c:v>0.1203887079721644</c:v>
                </c:pt>
                <c:pt idx="33">
                  <c:v>0.11337776623154057</c:v>
                </c:pt>
                <c:pt idx="34">
                  <c:v>0.09609870345679991</c:v>
                </c:pt>
                <c:pt idx="35">
                  <c:v>0.08517557754240793</c:v>
                </c:pt>
                <c:pt idx="36">
                  <c:v>0.07257014851305703</c:v>
                </c:pt>
                <c:pt idx="37">
                  <c:v>0.07945428238974866</c:v>
                </c:pt>
                <c:pt idx="38">
                  <c:v>0.07579480146646145</c:v>
                </c:pt>
                <c:pt idx="39">
                  <c:v>0.08784753634296473</c:v>
                </c:pt>
                <c:pt idx="40">
                  <c:v>0.08727958783372386</c:v>
                </c:pt>
                <c:pt idx="41">
                  <c:v>0.07701247628533954</c:v>
                </c:pt>
                <c:pt idx="42">
                  <c:v>0.07805666651271995</c:v>
                </c:pt>
                <c:pt idx="43">
                  <c:v>0.08576790915116535</c:v>
                </c:pt>
                <c:pt idx="44">
                  <c:v>0.055114736690495186</c:v>
                </c:pt>
                <c:pt idx="45">
                  <c:v>0.04603555268634603</c:v>
                </c:pt>
                <c:pt idx="46">
                  <c:v>0.03985170458027178</c:v>
                </c:pt>
                <c:pt idx="47">
                  <c:v>0.027112137787710967</c:v>
                </c:pt>
                <c:pt idx="48">
                  <c:v>0.003197716525945788</c:v>
                </c:pt>
                <c:pt idx="49">
                  <c:v>0.004788442294467319</c:v>
                </c:pt>
                <c:pt idx="50">
                  <c:v>0.05190829621759361</c:v>
                </c:pt>
                <c:pt idx="51">
                  <c:v>0.04324043227649236</c:v>
                </c:pt>
                <c:pt idx="52">
                  <c:v>0.0641755076419323</c:v>
                </c:pt>
                <c:pt idx="53">
                  <c:v>0.10687243719654012</c:v>
                </c:pt>
                <c:pt idx="54">
                  <c:v>0.1263530537303205</c:v>
                </c:pt>
                <c:pt idx="55">
                  <c:v>0.118615408292788</c:v>
                </c:pt>
                <c:pt idx="56">
                  <c:v>0.10089689767626013</c:v>
                </c:pt>
                <c:pt idx="57">
                  <c:v>0.11012283817396971</c:v>
                </c:pt>
                <c:pt idx="58">
                  <c:v>0.11088728384725172</c:v>
                </c:pt>
                <c:pt idx="59">
                  <c:v>0.11171235018744896</c:v>
                </c:pt>
                <c:pt idx="60">
                  <c:v>0.10434034188716089</c:v>
                </c:pt>
                <c:pt idx="61">
                  <c:v>0.11045275859335087</c:v>
                </c:pt>
                <c:pt idx="62">
                  <c:v>0.10169810413927313</c:v>
                </c:pt>
                <c:pt idx="63">
                  <c:v>0.09492305514223787</c:v>
                </c:pt>
                <c:pt idx="64">
                  <c:v>0.10115042130458836</c:v>
                </c:pt>
                <c:pt idx="65">
                  <c:v>0.0931491580935085</c:v>
                </c:pt>
                <c:pt idx="66">
                  <c:v>0.0867763628278151</c:v>
                </c:pt>
                <c:pt idx="67">
                  <c:v>0.08274466824214559</c:v>
                </c:pt>
                <c:pt idx="68">
                  <c:v>0.08426252706102806</c:v>
                </c:pt>
                <c:pt idx="69">
                  <c:v>0.08480594378514486</c:v>
                </c:pt>
                <c:pt idx="70">
                  <c:v>0.08409958878440739</c:v>
                </c:pt>
                <c:pt idx="71">
                  <c:v>0.08441840301818858</c:v>
                </c:pt>
                <c:pt idx="72">
                  <c:v>0.08018286764978509</c:v>
                </c:pt>
                <c:pt idx="73">
                  <c:v>0.08583163669693547</c:v>
                </c:pt>
                <c:pt idx="74">
                  <c:v>0.08310232689167449</c:v>
                </c:pt>
                <c:pt idx="75">
                  <c:v>0.08420355377332907</c:v>
                </c:pt>
                <c:pt idx="76">
                  <c:v>0.08227640870902146</c:v>
                </c:pt>
                <c:pt idx="77">
                  <c:v>0.0855370112823731</c:v>
                </c:pt>
                <c:pt idx="78">
                  <c:v>0.08455367545861737</c:v>
                </c:pt>
                <c:pt idx="79">
                  <c:v>0.06531326416261361</c:v>
                </c:pt>
                <c:pt idx="80">
                  <c:v>0.06360956148606621</c:v>
                </c:pt>
                <c:pt idx="81">
                  <c:v>0.06373040735515402</c:v>
                </c:pt>
                <c:pt idx="82">
                  <c:v>0.058836523580195844</c:v>
                </c:pt>
                <c:pt idx="83">
                  <c:v>0.05952622370433048</c:v>
                </c:pt>
                <c:pt idx="84">
                  <c:v>0.0548807367721611</c:v>
                </c:pt>
                <c:pt idx="85">
                  <c:v>0.0541452846898093</c:v>
                </c:pt>
                <c:pt idx="86">
                  <c:v>0.05158040302828465</c:v>
                </c:pt>
                <c:pt idx="87">
                  <c:v>0.05332504607385675</c:v>
                </c:pt>
                <c:pt idx="88">
                  <c:v>0.0596803512303072</c:v>
                </c:pt>
                <c:pt idx="89">
                  <c:v>0.06516225688384791</c:v>
                </c:pt>
                <c:pt idx="90">
                  <c:v>0.07888603862337663</c:v>
                </c:pt>
                <c:pt idx="91">
                  <c:v>0.07843048360900567</c:v>
                </c:pt>
                <c:pt idx="92">
                  <c:v>0.0878284913873697</c:v>
                </c:pt>
                <c:pt idx="93">
                  <c:v>0.08754664021753199</c:v>
                </c:pt>
                <c:pt idx="94">
                  <c:v>0.07997155234972442</c:v>
                </c:pt>
                <c:pt idx="95">
                  <c:v>0.07766930794609797</c:v>
                </c:pt>
                <c:pt idx="96">
                  <c:v>0.07974502028884074</c:v>
                </c:pt>
                <c:pt idx="97">
                  <c:v>0.07796522095663688</c:v>
                </c:pt>
                <c:pt idx="98">
                  <c:v>0.07968785662307792</c:v>
                </c:pt>
                <c:pt idx="99">
                  <c:v>0.08139197829019473</c:v>
                </c:pt>
                <c:pt idx="100">
                  <c:v>0.08163357304313977</c:v>
                </c:pt>
                <c:pt idx="101">
                  <c:v>0.08348187791191436</c:v>
                </c:pt>
                <c:pt idx="102">
                  <c:v>0.08635424013079447</c:v>
                </c:pt>
                <c:pt idx="103">
                  <c:v>0.08359402970684167</c:v>
                </c:pt>
                <c:pt idx="104">
                  <c:v>0.07793025389927666</c:v>
                </c:pt>
                <c:pt idx="105">
                  <c:v>0.07274801462291791</c:v>
                </c:pt>
                <c:pt idx="106">
                  <c:v>0.06688043084056099</c:v>
                </c:pt>
                <c:pt idx="107">
                  <c:v>0.06565725725670105</c:v>
                </c:pt>
                <c:pt idx="108">
                  <c:v>0.06132058682804982</c:v>
                </c:pt>
                <c:pt idx="109">
                  <c:v>0.05498268704203104</c:v>
                </c:pt>
                <c:pt idx="110">
                  <c:v>0.05141717825594831</c:v>
                </c:pt>
                <c:pt idx="111">
                  <c:v>0.04993407730654385</c:v>
                </c:pt>
                <c:pt idx="112">
                  <c:v>0.04617675910631444</c:v>
                </c:pt>
                <c:pt idx="113">
                  <c:v>0.047099350169778</c:v>
                </c:pt>
                <c:pt idx="114">
                  <c:v>0.04900676155564648</c:v>
                </c:pt>
              </c:numCache>
            </c:numRef>
          </c:val>
          <c:smooth val="0"/>
        </c:ser>
        <c:ser>
          <c:idx val="0"/>
          <c:order val="1"/>
          <c:tx>
            <c:v>After-tax real rate of return on private wealth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'[3]TableA11'!$O$9:$O$123</c:f>
              <c:numCache>
                <c:ptCount val="115"/>
                <c:pt idx="0">
                  <c:v>0.036958237370126726</c:v>
                </c:pt>
                <c:pt idx="1">
                  <c:v>0.03200159335246049</c:v>
                </c:pt>
                <c:pt idx="2">
                  <c:v>0.035197689229905745</c:v>
                </c:pt>
                <c:pt idx="3">
                  <c:v>0.038965836290762106</c:v>
                </c:pt>
                <c:pt idx="4">
                  <c:v>0.04177816156111447</c:v>
                </c:pt>
                <c:pt idx="5">
                  <c:v>0.032063411728541644</c:v>
                </c:pt>
                <c:pt idx="6">
                  <c:v>0.032264515216198865</c:v>
                </c:pt>
                <c:pt idx="7">
                  <c:v>0.034068152021199526</c:v>
                </c:pt>
                <c:pt idx="8">
                  <c:v>0.03500958184539229</c:v>
                </c:pt>
                <c:pt idx="9">
                  <c:v>0.03985987032189704</c:v>
                </c:pt>
                <c:pt idx="10">
                  <c:v>0.033256741409521964</c:v>
                </c:pt>
                <c:pt idx="11">
                  <c:v>0.047890198762641896</c:v>
                </c:pt>
                <c:pt idx="12">
                  <c:v>0.03904909065813415</c:v>
                </c:pt>
                <c:pt idx="13">
                  <c:v>0.04418848130484716</c:v>
                </c:pt>
                <c:pt idx="14">
                  <c:v>0.03825501710442283</c:v>
                </c:pt>
                <c:pt idx="15">
                  <c:v>0.04614095416675417</c:v>
                </c:pt>
                <c:pt idx="16">
                  <c:v>0.06219745766977014</c:v>
                </c:pt>
                <c:pt idx="17">
                  <c:v>0.055048178481950816</c:v>
                </c:pt>
                <c:pt idx="18">
                  <c:v>0.033577087962445476</c:v>
                </c:pt>
                <c:pt idx="19">
                  <c:v>0.027283098619451034</c:v>
                </c:pt>
                <c:pt idx="20">
                  <c:v>0.0535172911903832</c:v>
                </c:pt>
                <c:pt idx="21">
                  <c:v>0.06263070598348727</c:v>
                </c:pt>
                <c:pt idx="22">
                  <c:v>0.051977190709543014</c:v>
                </c:pt>
                <c:pt idx="23">
                  <c:v>0.08051985373415797</c:v>
                </c:pt>
                <c:pt idx="24">
                  <c:v>0.08800882804921195</c:v>
                </c:pt>
                <c:pt idx="25">
                  <c:v>0.10093516708029082</c:v>
                </c:pt>
                <c:pt idx="26">
                  <c:v>0.11558252283620163</c:v>
                </c:pt>
                <c:pt idx="27">
                  <c:v>0.12040928190749327</c:v>
                </c:pt>
                <c:pt idx="28">
                  <c:v>0.11601734132805357</c:v>
                </c:pt>
                <c:pt idx="29">
                  <c:v>0.1152312655380797</c:v>
                </c:pt>
                <c:pt idx="30">
                  <c:v>0.1018681247789428</c:v>
                </c:pt>
                <c:pt idx="31">
                  <c:v>0.09404151388974569</c:v>
                </c:pt>
                <c:pt idx="32">
                  <c:v>0.09878321904680158</c:v>
                </c:pt>
                <c:pt idx="33">
                  <c:v>0.09276461102426391</c:v>
                </c:pt>
                <c:pt idx="34">
                  <c:v>0.07832566558699042</c:v>
                </c:pt>
                <c:pt idx="35">
                  <c:v>0.06825818366142684</c:v>
                </c:pt>
                <c:pt idx="36">
                  <c:v>0.055841358964950454</c:v>
                </c:pt>
                <c:pt idx="37">
                  <c:v>0.06350001825913235</c:v>
                </c:pt>
                <c:pt idx="38">
                  <c:v>0.059991880938794574</c:v>
                </c:pt>
                <c:pt idx="39">
                  <c:v>0.07075734119545998</c:v>
                </c:pt>
                <c:pt idx="40">
                  <c:v>0.07284353657310878</c:v>
                </c:pt>
                <c:pt idx="41">
                  <c:v>0.06506199199229518</c:v>
                </c:pt>
                <c:pt idx="42">
                  <c:v>0.06420194608631469</c:v>
                </c:pt>
                <c:pt idx="43">
                  <c:v>0.07099404942475031</c:v>
                </c:pt>
                <c:pt idx="44">
                  <c:v>0.04507968566905221</c:v>
                </c:pt>
                <c:pt idx="45">
                  <c:v>0.037346654813723464</c:v>
                </c:pt>
                <c:pt idx="46">
                  <c:v>0.03224921283847145</c:v>
                </c:pt>
                <c:pt idx="47">
                  <c:v>0.021269611966642826</c:v>
                </c:pt>
                <c:pt idx="48">
                  <c:v>0.0008522600142050117</c:v>
                </c:pt>
                <c:pt idx="49">
                  <c:v>0.0017832400899214832</c:v>
                </c:pt>
                <c:pt idx="50">
                  <c:v>0.03974463650879318</c:v>
                </c:pt>
                <c:pt idx="51">
                  <c:v>0.03284747598390571</c:v>
                </c:pt>
                <c:pt idx="52">
                  <c:v>0.049793170299037764</c:v>
                </c:pt>
                <c:pt idx="53">
                  <c:v>0.07689025761949153</c:v>
                </c:pt>
                <c:pt idx="54">
                  <c:v>0.0919482576852456</c:v>
                </c:pt>
                <c:pt idx="55">
                  <c:v>0.08318989408472774</c:v>
                </c:pt>
                <c:pt idx="56">
                  <c:v>0.06829819011480698</c:v>
                </c:pt>
                <c:pt idx="57">
                  <c:v>0.0743800622881406</c:v>
                </c:pt>
                <c:pt idx="58">
                  <c:v>0.07660091500697717</c:v>
                </c:pt>
                <c:pt idx="59">
                  <c:v>0.07828302660384943</c:v>
                </c:pt>
                <c:pt idx="60">
                  <c:v>0.07121416343603772</c:v>
                </c:pt>
                <c:pt idx="61">
                  <c:v>0.07539977598597404</c:v>
                </c:pt>
                <c:pt idx="62">
                  <c:v>0.06733765603127922</c:v>
                </c:pt>
                <c:pt idx="63">
                  <c:v>0.061849952122605766</c:v>
                </c:pt>
                <c:pt idx="64">
                  <c:v>0.06770572120827648</c:v>
                </c:pt>
                <c:pt idx="65">
                  <c:v>0.06212293270603814</c:v>
                </c:pt>
                <c:pt idx="66">
                  <c:v>0.05852049034282777</c:v>
                </c:pt>
                <c:pt idx="67">
                  <c:v>0.05558463754396978</c:v>
                </c:pt>
                <c:pt idx="68">
                  <c:v>0.055770438348791224</c:v>
                </c:pt>
                <c:pt idx="69">
                  <c:v>0.056435117188669136</c:v>
                </c:pt>
                <c:pt idx="70">
                  <c:v>0.056800968888639135</c:v>
                </c:pt>
                <c:pt idx="71">
                  <c:v>0.057596966463931865</c:v>
                </c:pt>
                <c:pt idx="72">
                  <c:v>0.05470868484120734</c:v>
                </c:pt>
                <c:pt idx="73">
                  <c:v>0.057995308669364046</c:v>
                </c:pt>
                <c:pt idx="74">
                  <c:v>0.054733510407417384</c:v>
                </c:pt>
                <c:pt idx="75">
                  <c:v>0.05615178978356034</c:v>
                </c:pt>
                <c:pt idx="76">
                  <c:v>0.054106023956036434</c:v>
                </c:pt>
                <c:pt idx="77">
                  <c:v>0.05683873132389973</c:v>
                </c:pt>
                <c:pt idx="78">
                  <c:v>0.05281290139721732</c:v>
                </c:pt>
                <c:pt idx="79">
                  <c:v>0.04060191079540155</c:v>
                </c:pt>
                <c:pt idx="80">
                  <c:v>0.037823899195532175</c:v>
                </c:pt>
                <c:pt idx="81">
                  <c:v>0.03916650309768236</c:v>
                </c:pt>
                <c:pt idx="82">
                  <c:v>0.0355001624691292</c:v>
                </c:pt>
                <c:pt idx="83">
                  <c:v>0.035030232493260274</c:v>
                </c:pt>
                <c:pt idx="84">
                  <c:v>0.030898609051784827</c:v>
                </c:pt>
                <c:pt idx="85">
                  <c:v>0.029975705252845694</c:v>
                </c:pt>
                <c:pt idx="86">
                  <c:v>0.02721235338635242</c:v>
                </c:pt>
                <c:pt idx="87">
                  <c:v>0.029605060709577517</c:v>
                </c:pt>
                <c:pt idx="88">
                  <c:v>0.03497873969945089</c:v>
                </c:pt>
                <c:pt idx="89">
                  <c:v>0.039530884515488536</c:v>
                </c:pt>
                <c:pt idx="90">
                  <c:v>0.05036271295565196</c:v>
                </c:pt>
                <c:pt idx="91">
                  <c:v>0.05021953819262417</c:v>
                </c:pt>
                <c:pt idx="92">
                  <c:v>0.05696252561460405</c:v>
                </c:pt>
                <c:pt idx="93">
                  <c:v>0.05713388215607676</c:v>
                </c:pt>
                <c:pt idx="94">
                  <c:v>0.0520967903233296</c:v>
                </c:pt>
                <c:pt idx="95">
                  <c:v>0.05061915393492911</c:v>
                </c:pt>
                <c:pt idx="96">
                  <c:v>0.0540101929412815</c:v>
                </c:pt>
                <c:pt idx="97">
                  <c:v>0.05260242730608107</c:v>
                </c:pt>
                <c:pt idx="98">
                  <c:v>0.053583894957642646</c:v>
                </c:pt>
                <c:pt idx="99">
                  <c:v>0.05471952006008881</c:v>
                </c:pt>
                <c:pt idx="100">
                  <c:v>0.05231160933265639</c:v>
                </c:pt>
                <c:pt idx="101">
                  <c:v>0.053197480979780956</c:v>
                </c:pt>
                <c:pt idx="102">
                  <c:v>0.05407309003466008</c:v>
                </c:pt>
                <c:pt idx="103">
                  <c:v>0.05063234688831952</c:v>
                </c:pt>
                <c:pt idx="104">
                  <c:v>0.04657675825016798</c:v>
                </c:pt>
                <c:pt idx="105">
                  <c:v>0.04230424349574648</c:v>
                </c:pt>
                <c:pt idx="106">
                  <c:v>0.03955109148867324</c:v>
                </c:pt>
                <c:pt idx="107">
                  <c:v>0.04084619167396845</c:v>
                </c:pt>
                <c:pt idx="108">
                  <c:v>0.03670264126220251</c:v>
                </c:pt>
                <c:pt idx="109">
                  <c:v>0.03243443834206486</c:v>
                </c:pt>
                <c:pt idx="110">
                  <c:v>0.029256033322593432</c:v>
                </c:pt>
                <c:pt idx="111">
                  <c:v>0.02882454368369618</c:v>
                </c:pt>
                <c:pt idx="112">
                  <c:v>0.02675578587543809</c:v>
                </c:pt>
                <c:pt idx="113">
                  <c:v>0.027290354550727567</c:v>
                </c:pt>
                <c:pt idx="114">
                  <c:v>0.028395548843362345</c:v>
                </c:pt>
              </c:numCache>
            </c:numRef>
          </c:val>
          <c:smooth val="0"/>
        </c:ser>
        <c:marker val="1"/>
        <c:axId val="42756473"/>
        <c:axId val="49263938"/>
      </c:lineChart>
      <c:catAx>
        <c:axId val="42756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49263938"/>
        <c:crossesAt val="0"/>
        <c:auto val="1"/>
        <c:lblOffset val="100"/>
        <c:tickLblSkip val="10"/>
        <c:tickMarkSkip val="10"/>
        <c:noMultiLvlLbl val="0"/>
      </c:catAx>
      <c:valAx>
        <c:axId val="49263938"/>
        <c:scaling>
          <c:orientation val="minMax"/>
          <c:max val="0.2"/>
          <c:min val="-0.02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2756473"/>
        <c:crossesAt val="1"/>
        <c:crossBetween val="between"/>
        <c:dispUnits/>
        <c:majorUnit val="0.02"/>
        <c:minorUnit val="0.02"/>
      </c:valAx>
    </c:plotArea>
    <c:legend>
      <c:legendPos val="r"/>
      <c:layout>
        <c:manualLayout>
          <c:xMode val="edge"/>
          <c:yMode val="edge"/>
          <c:x val="0.32825"/>
          <c:y val="0.17225"/>
          <c:w val="0.60525"/>
          <c:h val="0.13525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A13: Capital shares vs savings rate, France 1896-2008 (annual series)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075"/>
          <c:w val="0.982"/>
          <c:h val="0.8785"/>
        </c:manualLayout>
      </c:layout>
      <c:lineChart>
        <c:grouping val="standard"/>
        <c:varyColors val="0"/>
        <c:ser>
          <c:idx val="0"/>
          <c:order val="0"/>
          <c:tx>
            <c:v>Pre-tax capital share as a fraction of factor-price national income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'[3]TableA11'!$A$9:$A$121</c:f>
              <c:numCache>
                <c:ptCount val="113"/>
                <c:pt idx="0">
                  <c:v>1896</c:v>
                </c:pt>
                <c:pt idx="1">
                  <c:v>1897</c:v>
                </c:pt>
                <c:pt idx="2">
                  <c:v>1898</c:v>
                </c:pt>
                <c:pt idx="3">
                  <c:v>1899</c:v>
                </c:pt>
                <c:pt idx="4">
                  <c:v>1900</c:v>
                </c:pt>
                <c:pt idx="5">
                  <c:v>1901</c:v>
                </c:pt>
                <c:pt idx="6">
                  <c:v>1902</c:v>
                </c:pt>
                <c:pt idx="7">
                  <c:v>1903</c:v>
                </c:pt>
                <c:pt idx="8">
                  <c:v>1904</c:v>
                </c:pt>
                <c:pt idx="9">
                  <c:v>1905</c:v>
                </c:pt>
                <c:pt idx="10">
                  <c:v>1906</c:v>
                </c:pt>
                <c:pt idx="11">
                  <c:v>1907</c:v>
                </c:pt>
                <c:pt idx="12">
                  <c:v>1908</c:v>
                </c:pt>
                <c:pt idx="13">
                  <c:v>1909</c:v>
                </c:pt>
                <c:pt idx="14">
                  <c:v>1910</c:v>
                </c:pt>
                <c:pt idx="15">
                  <c:v>1911</c:v>
                </c:pt>
                <c:pt idx="16">
                  <c:v>1912</c:v>
                </c:pt>
                <c:pt idx="17">
                  <c:v>1913</c:v>
                </c:pt>
                <c:pt idx="18">
                  <c:v>1914</c:v>
                </c:pt>
                <c:pt idx="19">
                  <c:v>1915</c:v>
                </c:pt>
                <c:pt idx="20">
                  <c:v>1916</c:v>
                </c:pt>
                <c:pt idx="21">
                  <c:v>1917</c:v>
                </c:pt>
                <c:pt idx="22">
                  <c:v>1918</c:v>
                </c:pt>
                <c:pt idx="23">
                  <c:v>1919</c:v>
                </c:pt>
                <c:pt idx="24">
                  <c:v>1920</c:v>
                </c:pt>
                <c:pt idx="25">
                  <c:v>1921</c:v>
                </c:pt>
                <c:pt idx="26">
                  <c:v>1922</c:v>
                </c:pt>
                <c:pt idx="27">
                  <c:v>1923</c:v>
                </c:pt>
                <c:pt idx="28">
                  <c:v>1924</c:v>
                </c:pt>
                <c:pt idx="29">
                  <c:v>1925</c:v>
                </c:pt>
                <c:pt idx="30">
                  <c:v>1926</c:v>
                </c:pt>
                <c:pt idx="31">
                  <c:v>1927</c:v>
                </c:pt>
                <c:pt idx="32">
                  <c:v>1928</c:v>
                </c:pt>
                <c:pt idx="33">
                  <c:v>1929</c:v>
                </c:pt>
                <c:pt idx="34">
                  <c:v>1930</c:v>
                </c:pt>
                <c:pt idx="35">
                  <c:v>1931</c:v>
                </c:pt>
                <c:pt idx="36">
                  <c:v>1932</c:v>
                </c:pt>
                <c:pt idx="37">
                  <c:v>1933</c:v>
                </c:pt>
                <c:pt idx="38">
                  <c:v>1934</c:v>
                </c:pt>
                <c:pt idx="39">
                  <c:v>1935</c:v>
                </c:pt>
                <c:pt idx="40">
                  <c:v>1936</c:v>
                </c:pt>
                <c:pt idx="41">
                  <c:v>1937</c:v>
                </c:pt>
                <c:pt idx="42">
                  <c:v>1938</c:v>
                </c:pt>
                <c:pt idx="43">
                  <c:v>1939</c:v>
                </c:pt>
                <c:pt idx="44">
                  <c:v>1940</c:v>
                </c:pt>
                <c:pt idx="45">
                  <c:v>1941</c:v>
                </c:pt>
                <c:pt idx="46">
                  <c:v>1942</c:v>
                </c:pt>
                <c:pt idx="47">
                  <c:v>1943</c:v>
                </c:pt>
                <c:pt idx="48">
                  <c:v>1944</c:v>
                </c:pt>
                <c:pt idx="49">
                  <c:v>1945</c:v>
                </c:pt>
                <c:pt idx="50">
                  <c:v>1946</c:v>
                </c:pt>
                <c:pt idx="51">
                  <c:v>1947</c:v>
                </c:pt>
                <c:pt idx="52">
                  <c:v>1948</c:v>
                </c:pt>
                <c:pt idx="53">
                  <c:v>1949</c:v>
                </c:pt>
                <c:pt idx="54">
                  <c:v>1950</c:v>
                </c:pt>
                <c:pt idx="55">
                  <c:v>1951</c:v>
                </c:pt>
                <c:pt idx="56">
                  <c:v>1952</c:v>
                </c:pt>
                <c:pt idx="57">
                  <c:v>1953</c:v>
                </c:pt>
                <c:pt idx="58">
                  <c:v>1954</c:v>
                </c:pt>
                <c:pt idx="59">
                  <c:v>1955</c:v>
                </c:pt>
                <c:pt idx="60">
                  <c:v>1956</c:v>
                </c:pt>
                <c:pt idx="61">
                  <c:v>1957</c:v>
                </c:pt>
                <c:pt idx="62">
                  <c:v>1958</c:v>
                </c:pt>
                <c:pt idx="63">
                  <c:v>1959</c:v>
                </c:pt>
                <c:pt idx="64">
                  <c:v>1960</c:v>
                </c:pt>
                <c:pt idx="65">
                  <c:v>1961</c:v>
                </c:pt>
                <c:pt idx="66">
                  <c:v>1962</c:v>
                </c:pt>
                <c:pt idx="67">
                  <c:v>1963</c:v>
                </c:pt>
                <c:pt idx="68">
                  <c:v>1964</c:v>
                </c:pt>
                <c:pt idx="69">
                  <c:v>1965</c:v>
                </c:pt>
                <c:pt idx="70">
                  <c:v>1966</c:v>
                </c:pt>
                <c:pt idx="71">
                  <c:v>1967</c:v>
                </c:pt>
                <c:pt idx="72">
                  <c:v>1968</c:v>
                </c:pt>
                <c:pt idx="73">
                  <c:v>1969</c:v>
                </c:pt>
                <c:pt idx="74">
                  <c:v>1970</c:v>
                </c:pt>
                <c:pt idx="75">
                  <c:v>1971</c:v>
                </c:pt>
                <c:pt idx="76">
                  <c:v>1972</c:v>
                </c:pt>
                <c:pt idx="77">
                  <c:v>1973</c:v>
                </c:pt>
                <c:pt idx="78">
                  <c:v>1974</c:v>
                </c:pt>
                <c:pt idx="79">
                  <c:v>1975</c:v>
                </c:pt>
                <c:pt idx="80">
                  <c:v>1976</c:v>
                </c:pt>
                <c:pt idx="81">
                  <c:v>1977</c:v>
                </c:pt>
                <c:pt idx="82">
                  <c:v>1978</c:v>
                </c:pt>
                <c:pt idx="83">
                  <c:v>1979</c:v>
                </c:pt>
                <c:pt idx="84">
                  <c:v>1980</c:v>
                </c:pt>
                <c:pt idx="85">
                  <c:v>1981</c:v>
                </c:pt>
                <c:pt idx="86">
                  <c:v>1982</c:v>
                </c:pt>
                <c:pt idx="87">
                  <c:v>1983</c:v>
                </c:pt>
                <c:pt idx="88">
                  <c:v>1984</c:v>
                </c:pt>
                <c:pt idx="89">
                  <c:v>1985</c:v>
                </c:pt>
                <c:pt idx="90">
                  <c:v>1986</c:v>
                </c:pt>
                <c:pt idx="91">
                  <c:v>1987</c:v>
                </c:pt>
                <c:pt idx="92">
                  <c:v>1988</c:v>
                </c:pt>
                <c:pt idx="93">
                  <c:v>1989</c:v>
                </c:pt>
                <c:pt idx="94">
                  <c:v>1990</c:v>
                </c:pt>
                <c:pt idx="95">
                  <c:v>1991</c:v>
                </c:pt>
                <c:pt idx="96">
                  <c:v>1992</c:v>
                </c:pt>
                <c:pt idx="97">
                  <c:v>1993</c:v>
                </c:pt>
                <c:pt idx="98">
                  <c:v>1994</c:v>
                </c:pt>
                <c:pt idx="99">
                  <c:v>1995</c:v>
                </c:pt>
                <c:pt idx="100">
                  <c:v>1996</c:v>
                </c:pt>
                <c:pt idx="101">
                  <c:v>1997</c:v>
                </c:pt>
                <c:pt idx="102">
                  <c:v>1998</c:v>
                </c:pt>
                <c:pt idx="103">
                  <c:v>1999</c:v>
                </c:pt>
                <c:pt idx="104">
                  <c:v>2000</c:v>
                </c:pt>
                <c:pt idx="105">
                  <c:v>2001</c:v>
                </c:pt>
                <c:pt idx="106">
                  <c:v>2002</c:v>
                </c:pt>
                <c:pt idx="107">
                  <c:v>2003</c:v>
                </c:pt>
                <c:pt idx="108">
                  <c:v>2004</c:v>
                </c:pt>
                <c:pt idx="109">
                  <c:v>2005</c:v>
                </c:pt>
                <c:pt idx="110">
                  <c:v>2006</c:v>
                </c:pt>
                <c:pt idx="111">
                  <c:v>2007</c:v>
                </c:pt>
                <c:pt idx="112">
                  <c:v>2008</c:v>
                </c:pt>
              </c:numCache>
            </c:numRef>
          </c:cat>
          <c:val>
            <c:numRef>
              <c:f>'[3]TableA11'!$F$9:$F$121</c:f>
              <c:numCache>
                <c:ptCount val="113"/>
                <c:pt idx="0">
                  <c:v>0.2732209749031421</c:v>
                </c:pt>
                <c:pt idx="1">
                  <c:v>0.2462257704105462</c:v>
                </c:pt>
                <c:pt idx="2">
                  <c:v>0.26066198427940496</c:v>
                </c:pt>
                <c:pt idx="3">
                  <c:v>0.2798418290995408</c:v>
                </c:pt>
                <c:pt idx="4">
                  <c:v>0.29971438004702006</c:v>
                </c:pt>
                <c:pt idx="5">
                  <c:v>0.2512988512585</c:v>
                </c:pt>
                <c:pt idx="6">
                  <c:v>0.25991495600357983</c:v>
                </c:pt>
                <c:pt idx="7">
                  <c:v>0.2628693728162672</c:v>
                </c:pt>
                <c:pt idx="8">
                  <c:v>0.26437798577777916</c:v>
                </c:pt>
                <c:pt idx="9">
                  <c:v>0.2999347961903644</c:v>
                </c:pt>
                <c:pt idx="10">
                  <c:v>0.26006052780947486</c:v>
                </c:pt>
                <c:pt idx="11">
                  <c:v>0.3381142302404826</c:v>
                </c:pt>
                <c:pt idx="12">
                  <c:v>0.2899310571003384</c:v>
                </c:pt>
                <c:pt idx="13">
                  <c:v>0.3167533763933096</c:v>
                </c:pt>
                <c:pt idx="14">
                  <c:v>0.28892423626189906</c:v>
                </c:pt>
                <c:pt idx="15">
                  <c:v>0.34608047116356</c:v>
                </c:pt>
                <c:pt idx="16">
                  <c:v>0.4192374093120065</c:v>
                </c:pt>
                <c:pt idx="17">
                  <c:v>0.4006868089872707</c:v>
                </c:pt>
                <c:pt idx="18">
                  <c:v>0.24920964766387285</c:v>
                </c:pt>
                <c:pt idx="19">
                  <c:v>0.20283191298747005</c:v>
                </c:pt>
                <c:pt idx="20">
                  <c:v>0.3098183153033785</c:v>
                </c:pt>
                <c:pt idx="21">
                  <c:v>0.32500879695464047</c:v>
                </c:pt>
                <c:pt idx="22">
                  <c:v>0.2669846904814115</c:v>
                </c:pt>
                <c:pt idx="23">
                  <c:v>0.34453866290016705</c:v>
                </c:pt>
                <c:pt idx="24">
                  <c:v>0.3469496044982071</c:v>
                </c:pt>
                <c:pt idx="25">
                  <c:v>0.35402610268957496</c:v>
                </c:pt>
                <c:pt idx="26">
                  <c:v>0.37640555598181874</c:v>
                </c:pt>
                <c:pt idx="27">
                  <c:v>0.3982267015130424</c:v>
                </c:pt>
                <c:pt idx="28">
                  <c:v>0.398538122524456</c:v>
                </c:pt>
                <c:pt idx="29">
                  <c:v>0.39508757631232455</c:v>
                </c:pt>
                <c:pt idx="30">
                  <c:v>0.39815898367387187</c:v>
                </c:pt>
                <c:pt idx="31">
                  <c:v>0.4024112387769461</c:v>
                </c:pt>
                <c:pt idx="32">
                  <c:v>0.39287773880549215</c:v>
                </c:pt>
                <c:pt idx="33">
                  <c:v>0.38386465360172123</c:v>
                </c:pt>
                <c:pt idx="34">
                  <c:v>0.3541812874970423</c:v>
                </c:pt>
                <c:pt idx="35">
                  <c:v>0.33392942338881526</c:v>
                </c:pt>
                <c:pt idx="36">
                  <c:v>0.2975709457568814</c:v>
                </c:pt>
                <c:pt idx="37">
                  <c:v>0.3218757118165183</c:v>
                </c:pt>
                <c:pt idx="38">
                  <c:v>0.3206590378239047</c:v>
                </c:pt>
                <c:pt idx="39">
                  <c:v>0.34453631755398634</c:v>
                </c:pt>
                <c:pt idx="40">
                  <c:v>0.32705025169577523</c:v>
                </c:pt>
                <c:pt idx="41">
                  <c:v>0.31178417781930773</c:v>
                </c:pt>
                <c:pt idx="42">
                  <c:v>0.3191355421389889</c:v>
                </c:pt>
                <c:pt idx="43">
                  <c:v>0.3209802974395994</c:v>
                </c:pt>
                <c:pt idx="44">
                  <c:v>0.24750292279098934</c:v>
                </c:pt>
                <c:pt idx="45">
                  <c:v>0.20724324521268228</c:v>
                </c:pt>
                <c:pt idx="46">
                  <c:v>0.17332632487909186</c:v>
                </c:pt>
                <c:pt idx="47">
                  <c:v>0.12407049212726202</c:v>
                </c:pt>
                <c:pt idx="48">
                  <c:v>0.015265866764473317</c:v>
                </c:pt>
                <c:pt idx="49">
                  <c:v>0.016262619675212305</c:v>
                </c:pt>
                <c:pt idx="50">
                  <c:v>0.14073368887535512</c:v>
                </c:pt>
                <c:pt idx="51">
                  <c:v>0.11737090960800588</c:v>
                </c:pt>
                <c:pt idx="52">
                  <c:v>0.1529259651938095</c:v>
                </c:pt>
                <c:pt idx="53">
                  <c:v>0.2296172393260011</c:v>
                </c:pt>
                <c:pt idx="54">
                  <c:v>0.2668726827528404</c:v>
                </c:pt>
                <c:pt idx="55">
                  <c:v>0.24604866013227494</c:v>
                </c:pt>
                <c:pt idx="56">
                  <c:v>0.2124101193809367</c:v>
                </c:pt>
                <c:pt idx="57">
                  <c:v>0.22834880867811555</c:v>
                </c:pt>
                <c:pt idx="58">
                  <c:v>0.22543629190193265</c:v>
                </c:pt>
                <c:pt idx="59">
                  <c:v>0.23124071013660433</c:v>
                </c:pt>
                <c:pt idx="60">
                  <c:v>0.22453599334606072</c:v>
                </c:pt>
                <c:pt idx="61">
                  <c:v>0.23401668735567302</c:v>
                </c:pt>
                <c:pt idx="62">
                  <c:v>0.2340460620222503</c:v>
                </c:pt>
                <c:pt idx="63">
                  <c:v>0.23147230024679627</c:v>
                </c:pt>
                <c:pt idx="64">
                  <c:v>0.2467680892380791</c:v>
                </c:pt>
                <c:pt idx="65">
                  <c:v>0.2351954214867444</c:v>
                </c:pt>
                <c:pt idx="66">
                  <c:v>0.2202716301383993</c:v>
                </c:pt>
                <c:pt idx="67">
                  <c:v>0.2120038216475614</c:v>
                </c:pt>
                <c:pt idx="68">
                  <c:v>0.21716546470695441</c:v>
                </c:pt>
                <c:pt idx="69">
                  <c:v>0.22390895657335974</c:v>
                </c:pt>
                <c:pt idx="70">
                  <c:v>0.22738497290575985</c:v>
                </c:pt>
                <c:pt idx="71">
                  <c:v>0.23380075657968752</c:v>
                </c:pt>
                <c:pt idx="72">
                  <c:v>0.23022842980607092</c:v>
                </c:pt>
                <c:pt idx="73">
                  <c:v>0.24560038779620186</c:v>
                </c:pt>
                <c:pt idx="74">
                  <c:v>0.24040226397822295</c:v>
                </c:pt>
                <c:pt idx="75">
                  <c:v>0.23810792278896747</c:v>
                </c:pt>
                <c:pt idx="76">
                  <c:v>0.23084715973260933</c:v>
                </c:pt>
                <c:pt idx="77">
                  <c:v>0.239516411166656</c:v>
                </c:pt>
                <c:pt idx="78">
                  <c:v>0.2318173665255233</c:v>
                </c:pt>
                <c:pt idx="79">
                  <c:v>0.1888295270191679</c:v>
                </c:pt>
                <c:pt idx="80">
                  <c:v>0.18362726075665056</c:v>
                </c:pt>
                <c:pt idx="81">
                  <c:v>0.18653726489653855</c:v>
                </c:pt>
                <c:pt idx="82">
                  <c:v>0.1716731462772514</c:v>
                </c:pt>
                <c:pt idx="83">
                  <c:v>0.17434372060995182</c:v>
                </c:pt>
                <c:pt idx="84">
                  <c:v>0.16354156452500204</c:v>
                </c:pt>
                <c:pt idx="85">
                  <c:v>0.16306074020375358</c:v>
                </c:pt>
                <c:pt idx="86">
                  <c:v>0.15147009990429935</c:v>
                </c:pt>
                <c:pt idx="87">
                  <c:v>0.15869325961682332</c:v>
                </c:pt>
                <c:pt idx="88">
                  <c:v>0.18016976559673073</c:v>
                </c:pt>
                <c:pt idx="89">
                  <c:v>0.19569822341587167</c:v>
                </c:pt>
                <c:pt idx="90">
                  <c:v>0.2327845802928826</c:v>
                </c:pt>
                <c:pt idx="91">
                  <c:v>0.24416217425760028</c:v>
                </c:pt>
                <c:pt idx="92">
                  <c:v>0.2634434528372062</c:v>
                </c:pt>
                <c:pt idx="93">
                  <c:v>0.2719972226851164</c:v>
                </c:pt>
                <c:pt idx="94">
                  <c:v>0.26370012226167355</c:v>
                </c:pt>
                <c:pt idx="95">
                  <c:v>0.25588645884348477</c:v>
                </c:pt>
                <c:pt idx="96">
                  <c:v>0.26060789359887676</c:v>
                </c:pt>
                <c:pt idx="97">
                  <c:v>0.25771893763509574</c:v>
                </c:pt>
                <c:pt idx="98">
                  <c:v>0.26308618578880494</c:v>
                </c:pt>
                <c:pt idx="99">
                  <c:v>0.26333204901273427</c:v>
                </c:pt>
                <c:pt idx="100">
                  <c:v>0.2629342243210902</c:v>
                </c:pt>
                <c:pt idx="101">
                  <c:v>0.27437369723246363</c:v>
                </c:pt>
                <c:pt idx="102">
                  <c:v>0.28245996690915387</c:v>
                </c:pt>
                <c:pt idx="103">
                  <c:v>0.27589969715426826</c:v>
                </c:pt>
                <c:pt idx="104">
                  <c:v>0.27691079848693995</c:v>
                </c:pt>
                <c:pt idx="105">
                  <c:v>0.2677582907490815</c:v>
                </c:pt>
                <c:pt idx="106">
                  <c:v>0.253281282331864</c:v>
                </c:pt>
                <c:pt idx="107">
                  <c:v>0.26128752723139226</c:v>
                </c:pt>
                <c:pt idx="108">
                  <c:v>0.2613704402215844</c:v>
                </c:pt>
                <c:pt idx="109">
                  <c:v>0.25908442952770133</c:v>
                </c:pt>
                <c:pt idx="110">
                  <c:v>0.2620950227233899</c:v>
                </c:pt>
                <c:pt idx="111">
                  <c:v>0.26882794440189234</c:v>
                </c:pt>
                <c:pt idx="112">
                  <c:v>0.25985500221350233</c:v>
                </c:pt>
              </c:numCache>
            </c:numRef>
          </c:val>
          <c:smooth val="0"/>
        </c:ser>
        <c:ser>
          <c:idx val="1"/>
          <c:order val="1"/>
          <c:tx>
            <c:v>After-tax capital share as a fraction of national income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'[3]TableA11'!$A$9:$A$121</c:f>
              <c:numCache>
                <c:ptCount val="113"/>
                <c:pt idx="0">
                  <c:v>1896</c:v>
                </c:pt>
                <c:pt idx="1">
                  <c:v>1897</c:v>
                </c:pt>
                <c:pt idx="2">
                  <c:v>1898</c:v>
                </c:pt>
                <c:pt idx="3">
                  <c:v>1899</c:v>
                </c:pt>
                <c:pt idx="4">
                  <c:v>1900</c:v>
                </c:pt>
                <c:pt idx="5">
                  <c:v>1901</c:v>
                </c:pt>
                <c:pt idx="6">
                  <c:v>1902</c:v>
                </c:pt>
                <c:pt idx="7">
                  <c:v>1903</c:v>
                </c:pt>
                <c:pt idx="8">
                  <c:v>1904</c:v>
                </c:pt>
                <c:pt idx="9">
                  <c:v>1905</c:v>
                </c:pt>
                <c:pt idx="10">
                  <c:v>1906</c:v>
                </c:pt>
                <c:pt idx="11">
                  <c:v>1907</c:v>
                </c:pt>
                <c:pt idx="12">
                  <c:v>1908</c:v>
                </c:pt>
                <c:pt idx="13">
                  <c:v>1909</c:v>
                </c:pt>
                <c:pt idx="14">
                  <c:v>1910</c:v>
                </c:pt>
                <c:pt idx="15">
                  <c:v>1911</c:v>
                </c:pt>
                <c:pt idx="16">
                  <c:v>1912</c:v>
                </c:pt>
                <c:pt idx="17">
                  <c:v>1913</c:v>
                </c:pt>
                <c:pt idx="18">
                  <c:v>1914</c:v>
                </c:pt>
                <c:pt idx="19">
                  <c:v>1915</c:v>
                </c:pt>
                <c:pt idx="20">
                  <c:v>1916</c:v>
                </c:pt>
                <c:pt idx="21">
                  <c:v>1917</c:v>
                </c:pt>
                <c:pt idx="22">
                  <c:v>1918</c:v>
                </c:pt>
                <c:pt idx="23">
                  <c:v>1919</c:v>
                </c:pt>
                <c:pt idx="24">
                  <c:v>1920</c:v>
                </c:pt>
                <c:pt idx="25">
                  <c:v>1921</c:v>
                </c:pt>
                <c:pt idx="26">
                  <c:v>1922</c:v>
                </c:pt>
                <c:pt idx="27">
                  <c:v>1923</c:v>
                </c:pt>
                <c:pt idx="28">
                  <c:v>1924</c:v>
                </c:pt>
                <c:pt idx="29">
                  <c:v>1925</c:v>
                </c:pt>
                <c:pt idx="30">
                  <c:v>1926</c:v>
                </c:pt>
                <c:pt idx="31">
                  <c:v>1927</c:v>
                </c:pt>
                <c:pt idx="32">
                  <c:v>1928</c:v>
                </c:pt>
                <c:pt idx="33">
                  <c:v>1929</c:v>
                </c:pt>
                <c:pt idx="34">
                  <c:v>1930</c:v>
                </c:pt>
                <c:pt idx="35">
                  <c:v>1931</c:v>
                </c:pt>
                <c:pt idx="36">
                  <c:v>1932</c:v>
                </c:pt>
                <c:pt idx="37">
                  <c:v>1933</c:v>
                </c:pt>
                <c:pt idx="38">
                  <c:v>1934</c:v>
                </c:pt>
                <c:pt idx="39">
                  <c:v>1935</c:v>
                </c:pt>
                <c:pt idx="40">
                  <c:v>1936</c:v>
                </c:pt>
                <c:pt idx="41">
                  <c:v>1937</c:v>
                </c:pt>
                <c:pt idx="42">
                  <c:v>1938</c:v>
                </c:pt>
                <c:pt idx="43">
                  <c:v>1939</c:v>
                </c:pt>
                <c:pt idx="44">
                  <c:v>1940</c:v>
                </c:pt>
                <c:pt idx="45">
                  <c:v>1941</c:v>
                </c:pt>
                <c:pt idx="46">
                  <c:v>1942</c:v>
                </c:pt>
                <c:pt idx="47">
                  <c:v>1943</c:v>
                </c:pt>
                <c:pt idx="48">
                  <c:v>1944</c:v>
                </c:pt>
                <c:pt idx="49">
                  <c:v>1945</c:v>
                </c:pt>
                <c:pt idx="50">
                  <c:v>1946</c:v>
                </c:pt>
                <c:pt idx="51">
                  <c:v>1947</c:v>
                </c:pt>
                <c:pt idx="52">
                  <c:v>1948</c:v>
                </c:pt>
                <c:pt idx="53">
                  <c:v>1949</c:v>
                </c:pt>
                <c:pt idx="54">
                  <c:v>1950</c:v>
                </c:pt>
                <c:pt idx="55">
                  <c:v>1951</c:v>
                </c:pt>
                <c:pt idx="56">
                  <c:v>1952</c:v>
                </c:pt>
                <c:pt idx="57">
                  <c:v>1953</c:v>
                </c:pt>
                <c:pt idx="58">
                  <c:v>1954</c:v>
                </c:pt>
                <c:pt idx="59">
                  <c:v>1955</c:v>
                </c:pt>
                <c:pt idx="60">
                  <c:v>1956</c:v>
                </c:pt>
                <c:pt idx="61">
                  <c:v>1957</c:v>
                </c:pt>
                <c:pt idx="62">
                  <c:v>1958</c:v>
                </c:pt>
                <c:pt idx="63">
                  <c:v>1959</c:v>
                </c:pt>
                <c:pt idx="64">
                  <c:v>1960</c:v>
                </c:pt>
                <c:pt idx="65">
                  <c:v>1961</c:v>
                </c:pt>
                <c:pt idx="66">
                  <c:v>1962</c:v>
                </c:pt>
                <c:pt idx="67">
                  <c:v>1963</c:v>
                </c:pt>
                <c:pt idx="68">
                  <c:v>1964</c:v>
                </c:pt>
                <c:pt idx="69">
                  <c:v>1965</c:v>
                </c:pt>
                <c:pt idx="70">
                  <c:v>1966</c:v>
                </c:pt>
                <c:pt idx="71">
                  <c:v>1967</c:v>
                </c:pt>
                <c:pt idx="72">
                  <c:v>1968</c:v>
                </c:pt>
                <c:pt idx="73">
                  <c:v>1969</c:v>
                </c:pt>
                <c:pt idx="74">
                  <c:v>1970</c:v>
                </c:pt>
                <c:pt idx="75">
                  <c:v>1971</c:v>
                </c:pt>
                <c:pt idx="76">
                  <c:v>1972</c:v>
                </c:pt>
                <c:pt idx="77">
                  <c:v>1973</c:v>
                </c:pt>
                <c:pt idx="78">
                  <c:v>1974</c:v>
                </c:pt>
                <c:pt idx="79">
                  <c:v>1975</c:v>
                </c:pt>
                <c:pt idx="80">
                  <c:v>1976</c:v>
                </c:pt>
                <c:pt idx="81">
                  <c:v>1977</c:v>
                </c:pt>
                <c:pt idx="82">
                  <c:v>1978</c:v>
                </c:pt>
                <c:pt idx="83">
                  <c:v>1979</c:v>
                </c:pt>
                <c:pt idx="84">
                  <c:v>1980</c:v>
                </c:pt>
                <c:pt idx="85">
                  <c:v>1981</c:v>
                </c:pt>
                <c:pt idx="86">
                  <c:v>1982</c:v>
                </c:pt>
                <c:pt idx="87">
                  <c:v>1983</c:v>
                </c:pt>
                <c:pt idx="88">
                  <c:v>1984</c:v>
                </c:pt>
                <c:pt idx="89">
                  <c:v>1985</c:v>
                </c:pt>
                <c:pt idx="90">
                  <c:v>1986</c:v>
                </c:pt>
                <c:pt idx="91">
                  <c:v>1987</c:v>
                </c:pt>
                <c:pt idx="92">
                  <c:v>1988</c:v>
                </c:pt>
                <c:pt idx="93">
                  <c:v>1989</c:v>
                </c:pt>
                <c:pt idx="94">
                  <c:v>1990</c:v>
                </c:pt>
                <c:pt idx="95">
                  <c:v>1991</c:v>
                </c:pt>
                <c:pt idx="96">
                  <c:v>1992</c:v>
                </c:pt>
                <c:pt idx="97">
                  <c:v>1993</c:v>
                </c:pt>
                <c:pt idx="98">
                  <c:v>1994</c:v>
                </c:pt>
                <c:pt idx="99">
                  <c:v>1995</c:v>
                </c:pt>
                <c:pt idx="100">
                  <c:v>1996</c:v>
                </c:pt>
                <c:pt idx="101">
                  <c:v>1997</c:v>
                </c:pt>
                <c:pt idx="102">
                  <c:v>1998</c:v>
                </c:pt>
                <c:pt idx="103">
                  <c:v>1999</c:v>
                </c:pt>
                <c:pt idx="104">
                  <c:v>2000</c:v>
                </c:pt>
                <c:pt idx="105">
                  <c:v>2001</c:v>
                </c:pt>
                <c:pt idx="106">
                  <c:v>2002</c:v>
                </c:pt>
                <c:pt idx="107">
                  <c:v>2003</c:v>
                </c:pt>
                <c:pt idx="108">
                  <c:v>2004</c:v>
                </c:pt>
                <c:pt idx="109">
                  <c:v>2005</c:v>
                </c:pt>
                <c:pt idx="110">
                  <c:v>2006</c:v>
                </c:pt>
                <c:pt idx="111">
                  <c:v>2007</c:v>
                </c:pt>
                <c:pt idx="112">
                  <c:v>2008</c:v>
                </c:pt>
              </c:numCache>
            </c:numRef>
          </c:cat>
          <c:val>
            <c:numRef>
              <c:f>'[3]TableA11'!$N$9:$N$123</c:f>
              <c:numCache>
                <c:ptCount val="115"/>
                <c:pt idx="0">
                  <c:v>0.24473419612979228</c:v>
                </c:pt>
                <c:pt idx="1">
                  <c:v>0.21811307569136792</c:v>
                </c:pt>
                <c:pt idx="2">
                  <c:v>0.2325494815043627</c:v>
                </c:pt>
                <c:pt idx="3">
                  <c:v>0.2516606652038599</c:v>
                </c:pt>
                <c:pt idx="4">
                  <c:v>0.2699759891946568</c:v>
                </c:pt>
                <c:pt idx="5">
                  <c:v>0.22529845041378505</c:v>
                </c:pt>
                <c:pt idx="6">
                  <c:v>0.2323826357401925</c:v>
                </c:pt>
                <c:pt idx="7">
                  <c:v>0.2352035622930888</c:v>
                </c:pt>
                <c:pt idx="8">
                  <c:v>0.23680065060041305</c:v>
                </c:pt>
                <c:pt idx="9">
                  <c:v>0.2695074095192818</c:v>
                </c:pt>
                <c:pt idx="10">
                  <c:v>0.23223285620046963</c:v>
                </c:pt>
                <c:pt idx="11">
                  <c:v>0.3057119826227521</c:v>
                </c:pt>
                <c:pt idx="12">
                  <c:v>0.2608926891762882</c:v>
                </c:pt>
                <c:pt idx="13">
                  <c:v>0.28554313576094764</c:v>
                </c:pt>
                <c:pt idx="14">
                  <c:v>0.25860147073067047</c:v>
                </c:pt>
                <c:pt idx="15">
                  <c:v>0.3102219388664823</c:v>
                </c:pt>
                <c:pt idx="16">
                  <c:v>0.3823352138721278</c:v>
                </c:pt>
                <c:pt idx="17">
                  <c:v>0.3633610461893558</c:v>
                </c:pt>
                <c:pt idx="18">
                  <c:v>0.22903667949888978</c:v>
                </c:pt>
                <c:pt idx="19">
                  <c:v>0.18716791804272095</c:v>
                </c:pt>
                <c:pt idx="20">
                  <c:v>0.2885315649936867</c:v>
                </c:pt>
                <c:pt idx="21">
                  <c:v>0.3010931271887733</c:v>
                </c:pt>
                <c:pt idx="22">
                  <c:v>0.24868488940591815</c:v>
                </c:pt>
                <c:pt idx="23">
                  <c:v>0.31324337906789035</c:v>
                </c:pt>
                <c:pt idx="24">
                  <c:v>0.30962653338208307</c:v>
                </c:pt>
                <c:pt idx="25">
                  <c:v>0.3092431960881173</c:v>
                </c:pt>
                <c:pt idx="26">
                  <c:v>0.3282832179427583</c:v>
                </c:pt>
                <c:pt idx="27">
                  <c:v>0.34515065599790196</c:v>
                </c:pt>
                <c:pt idx="28">
                  <c:v>0.34244488837761144</c:v>
                </c:pt>
                <c:pt idx="29">
                  <c:v>0.3379962438709224</c:v>
                </c:pt>
                <c:pt idx="30">
                  <c:v>0.3330838728438252</c:v>
                </c:pt>
                <c:pt idx="31">
                  <c:v>0.3276898724897625</c:v>
                </c:pt>
                <c:pt idx="32">
                  <c:v>0.3223701656471668</c:v>
                </c:pt>
                <c:pt idx="33">
                  <c:v>0.3140744121259763</c:v>
                </c:pt>
                <c:pt idx="34">
                  <c:v>0.28867699650218404</c:v>
                </c:pt>
                <c:pt idx="35">
                  <c:v>0.26760506437751524</c:v>
                </c:pt>
                <c:pt idx="36">
                  <c:v>0.2289752238354601</c:v>
                </c:pt>
                <c:pt idx="37">
                  <c:v>0.2572436999337524</c:v>
                </c:pt>
                <c:pt idx="38">
                  <c:v>0.253802878916337</c:v>
                </c:pt>
                <c:pt idx="39">
                  <c:v>0.2775089067975565</c:v>
                </c:pt>
                <c:pt idx="40">
                  <c:v>0.27295611221299215</c:v>
                </c:pt>
                <c:pt idx="41">
                  <c:v>0.26340277133077644</c:v>
                </c:pt>
                <c:pt idx="42">
                  <c:v>0.2624903648338007</c:v>
                </c:pt>
                <c:pt idx="43">
                  <c:v>0.2656901786032212</c:v>
                </c:pt>
                <c:pt idx="44">
                  <c:v>0.20243866942965255</c:v>
                </c:pt>
                <c:pt idx="45">
                  <c:v>0.1681274903804837</c:v>
                </c:pt>
                <c:pt idx="46">
                  <c:v>0.14026093991229127</c:v>
                </c:pt>
                <c:pt idx="47">
                  <c:v>0.09733394115654785</c:v>
                </c:pt>
                <c:pt idx="48">
                  <c:v>0.004068680797680694</c:v>
                </c:pt>
                <c:pt idx="49">
                  <c:v>0.006056281685902731</c:v>
                </c:pt>
                <c:pt idx="50">
                  <c:v>0.10775559431667052</c:v>
                </c:pt>
                <c:pt idx="51">
                  <c:v>0.0891604901150374</c:v>
                </c:pt>
                <c:pt idx="52">
                  <c:v>0.11865381214475426</c:v>
                </c:pt>
                <c:pt idx="53">
                  <c:v>0.16520001928265407</c:v>
                </c:pt>
                <c:pt idx="54">
                  <c:v>0.19420566008071521</c:v>
                </c:pt>
                <c:pt idx="55">
                  <c:v>0.1725641067269138</c:v>
                </c:pt>
                <c:pt idx="56">
                  <c:v>0.14378268360972057</c:v>
                </c:pt>
                <c:pt idx="57">
                  <c:v>0.1542332080659693</c:v>
                </c:pt>
                <c:pt idx="58">
                  <c:v>0.15573134841372555</c:v>
                </c:pt>
                <c:pt idx="59">
                  <c:v>0.1620431638323069</c:v>
                </c:pt>
                <c:pt idx="60">
                  <c:v>0.15324986135000424</c:v>
                </c:pt>
                <c:pt idx="61">
                  <c:v>0.15974979736413453</c:v>
                </c:pt>
                <c:pt idx="62">
                  <c:v>0.1549695872240316</c:v>
                </c:pt>
                <c:pt idx="63">
                  <c:v>0.15082269177410143</c:v>
                </c:pt>
                <c:pt idx="64">
                  <c:v>0.16517589583479658</c:v>
                </c:pt>
                <c:pt idx="65">
                  <c:v>0.15685626838539868</c:v>
                </c:pt>
                <c:pt idx="66">
                  <c:v>0.14854740835232683</c:v>
                </c:pt>
                <c:pt idx="67">
                  <c:v>0.14241589016624895</c:v>
                </c:pt>
                <c:pt idx="68">
                  <c:v>0.14373427409973089</c:v>
                </c:pt>
                <c:pt idx="69">
                  <c:v>0.14900286041063604</c:v>
                </c:pt>
                <c:pt idx="70">
                  <c:v>0.15357609898514474</c:v>
                </c:pt>
                <c:pt idx="71">
                  <c:v>0.15951752052287418</c:v>
                </c:pt>
                <c:pt idx="72">
                  <c:v>0.15708461142546976</c:v>
                </c:pt>
                <c:pt idx="73">
                  <c:v>0.16594895364572249</c:v>
                </c:pt>
                <c:pt idx="74">
                  <c:v>0.15833563643254606</c:v>
                </c:pt>
                <c:pt idx="75">
                  <c:v>0.15878410621763137</c:v>
                </c:pt>
                <c:pt idx="76">
                  <c:v>0.1518080595720751</c:v>
                </c:pt>
                <c:pt idx="77">
                  <c:v>0.15915693964364291</c:v>
                </c:pt>
                <c:pt idx="78">
                  <c:v>0.14479497968680313</c:v>
                </c:pt>
                <c:pt idx="79">
                  <c:v>0.11738564455271472</c:v>
                </c:pt>
                <c:pt idx="80">
                  <c:v>0.10918954380675422</c:v>
                </c:pt>
                <c:pt idx="81">
                  <c:v>0.1146393482578708</c:v>
                </c:pt>
                <c:pt idx="82">
                  <c:v>0.1035823365077329</c:v>
                </c:pt>
                <c:pt idx="83">
                  <c:v>0.10259849670696185</c:v>
                </c:pt>
                <c:pt idx="84">
                  <c:v>0.0920761484481123</c:v>
                </c:pt>
                <c:pt idx="85">
                  <c:v>0.09027306282828555</c:v>
                </c:pt>
                <c:pt idx="86">
                  <c:v>0.07991131600506565</c:v>
                </c:pt>
                <c:pt idx="87">
                  <c:v>0.08810350728342103</c:v>
                </c:pt>
                <c:pt idx="88">
                  <c:v>0.10559775876987053</c:v>
                </c:pt>
                <c:pt idx="89">
                  <c:v>0.11872093201941702</c:v>
                </c:pt>
                <c:pt idx="90">
                  <c:v>0.14861518213335964</c:v>
                </c:pt>
                <c:pt idx="91">
                  <c:v>0.15633859528969907</c:v>
                </c:pt>
                <c:pt idx="92">
                  <c:v>0.17086032326404174</c:v>
                </c:pt>
                <c:pt idx="93">
                  <c:v>0.17750832275296768</c:v>
                </c:pt>
                <c:pt idx="94">
                  <c:v>0.1717852107912737</c:v>
                </c:pt>
                <c:pt idx="95">
                  <c:v>0.16676801161987168</c:v>
                </c:pt>
                <c:pt idx="96">
                  <c:v>0.17650610112473658</c:v>
                </c:pt>
                <c:pt idx="97">
                  <c:v>0.1738806292858526</c:v>
                </c:pt>
                <c:pt idx="98">
                  <c:v>0.17690502846366657</c:v>
                </c:pt>
                <c:pt idx="99">
                  <c:v>0.17703714347673621</c:v>
                </c:pt>
                <c:pt idx="100">
                  <c:v>0.1684908783252848</c:v>
                </c:pt>
                <c:pt idx="101">
                  <c:v>0.1748402156846193</c:v>
                </c:pt>
                <c:pt idx="102">
                  <c:v>0.1768701015576323</c:v>
                </c:pt>
                <c:pt idx="103">
                  <c:v>0.16711060851698475</c:v>
                </c:pt>
                <c:pt idx="104">
                  <c:v>0.16550192861756988</c:v>
                </c:pt>
                <c:pt idx="105">
                  <c:v>0.15570613148094856</c:v>
                </c:pt>
                <c:pt idx="106">
                  <c:v>0.1497829939785717</c:v>
                </c:pt>
                <c:pt idx="107">
                  <c:v>0.1625502018395909</c:v>
                </c:pt>
                <c:pt idx="108">
                  <c:v>0.15643988422512367</c:v>
                </c:pt>
                <c:pt idx="109">
                  <c:v>0.15283461771305354</c:v>
                </c:pt>
                <c:pt idx="110">
                  <c:v>0.14913032917348598</c:v>
                </c:pt>
                <c:pt idx="111">
                  <c:v>0.15518145612745926</c:v>
                </c:pt>
                <c:pt idx="112">
                  <c:v>0.15056545613949815</c:v>
                </c:pt>
                <c:pt idx="113">
                  <c:v>0.15056545613949815</c:v>
                </c:pt>
                <c:pt idx="114">
                  <c:v>0.15056545613949815</c:v>
                </c:pt>
              </c:numCache>
            </c:numRef>
          </c:val>
          <c:smooth val="0"/>
        </c:ser>
        <c:ser>
          <c:idx val="2"/>
          <c:order val="2"/>
          <c:tx>
            <c:v>Private savings as a fraction of national income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'[3]TableA11'!$A$9:$A$121</c:f>
              <c:numCache>
                <c:ptCount val="113"/>
                <c:pt idx="0">
                  <c:v>1896</c:v>
                </c:pt>
                <c:pt idx="1">
                  <c:v>1897</c:v>
                </c:pt>
                <c:pt idx="2">
                  <c:v>1898</c:v>
                </c:pt>
                <c:pt idx="3">
                  <c:v>1899</c:v>
                </c:pt>
                <c:pt idx="4">
                  <c:v>1900</c:v>
                </c:pt>
                <c:pt idx="5">
                  <c:v>1901</c:v>
                </c:pt>
                <c:pt idx="6">
                  <c:v>1902</c:v>
                </c:pt>
                <c:pt idx="7">
                  <c:v>1903</c:v>
                </c:pt>
                <c:pt idx="8">
                  <c:v>1904</c:v>
                </c:pt>
                <c:pt idx="9">
                  <c:v>1905</c:v>
                </c:pt>
                <c:pt idx="10">
                  <c:v>1906</c:v>
                </c:pt>
                <c:pt idx="11">
                  <c:v>1907</c:v>
                </c:pt>
                <c:pt idx="12">
                  <c:v>1908</c:v>
                </c:pt>
                <c:pt idx="13">
                  <c:v>1909</c:v>
                </c:pt>
                <c:pt idx="14">
                  <c:v>1910</c:v>
                </c:pt>
                <c:pt idx="15">
                  <c:v>1911</c:v>
                </c:pt>
                <c:pt idx="16">
                  <c:v>1912</c:v>
                </c:pt>
                <c:pt idx="17">
                  <c:v>1913</c:v>
                </c:pt>
                <c:pt idx="18">
                  <c:v>1914</c:v>
                </c:pt>
                <c:pt idx="19">
                  <c:v>1915</c:v>
                </c:pt>
                <c:pt idx="20">
                  <c:v>1916</c:v>
                </c:pt>
                <c:pt idx="21">
                  <c:v>1917</c:v>
                </c:pt>
                <c:pt idx="22">
                  <c:v>1918</c:v>
                </c:pt>
                <c:pt idx="23">
                  <c:v>1919</c:v>
                </c:pt>
                <c:pt idx="24">
                  <c:v>1920</c:v>
                </c:pt>
                <c:pt idx="25">
                  <c:v>1921</c:v>
                </c:pt>
                <c:pt idx="26">
                  <c:v>1922</c:v>
                </c:pt>
                <c:pt idx="27">
                  <c:v>1923</c:v>
                </c:pt>
                <c:pt idx="28">
                  <c:v>1924</c:v>
                </c:pt>
                <c:pt idx="29">
                  <c:v>1925</c:v>
                </c:pt>
                <c:pt idx="30">
                  <c:v>1926</c:v>
                </c:pt>
                <c:pt idx="31">
                  <c:v>1927</c:v>
                </c:pt>
                <c:pt idx="32">
                  <c:v>1928</c:v>
                </c:pt>
                <c:pt idx="33">
                  <c:v>1929</c:v>
                </c:pt>
                <c:pt idx="34">
                  <c:v>1930</c:v>
                </c:pt>
                <c:pt idx="35">
                  <c:v>1931</c:v>
                </c:pt>
                <c:pt idx="36">
                  <c:v>1932</c:v>
                </c:pt>
                <c:pt idx="37">
                  <c:v>1933</c:v>
                </c:pt>
                <c:pt idx="38">
                  <c:v>1934</c:v>
                </c:pt>
                <c:pt idx="39">
                  <c:v>1935</c:v>
                </c:pt>
                <c:pt idx="40">
                  <c:v>1936</c:v>
                </c:pt>
                <c:pt idx="41">
                  <c:v>1937</c:v>
                </c:pt>
                <c:pt idx="42">
                  <c:v>1938</c:v>
                </c:pt>
                <c:pt idx="43">
                  <c:v>1939</c:v>
                </c:pt>
                <c:pt idx="44">
                  <c:v>1940</c:v>
                </c:pt>
                <c:pt idx="45">
                  <c:v>1941</c:v>
                </c:pt>
                <c:pt idx="46">
                  <c:v>1942</c:v>
                </c:pt>
                <c:pt idx="47">
                  <c:v>1943</c:v>
                </c:pt>
                <c:pt idx="48">
                  <c:v>1944</c:v>
                </c:pt>
                <c:pt idx="49">
                  <c:v>1945</c:v>
                </c:pt>
                <c:pt idx="50">
                  <c:v>1946</c:v>
                </c:pt>
                <c:pt idx="51">
                  <c:v>1947</c:v>
                </c:pt>
                <c:pt idx="52">
                  <c:v>1948</c:v>
                </c:pt>
                <c:pt idx="53">
                  <c:v>1949</c:v>
                </c:pt>
                <c:pt idx="54">
                  <c:v>1950</c:v>
                </c:pt>
                <c:pt idx="55">
                  <c:v>1951</c:v>
                </c:pt>
                <c:pt idx="56">
                  <c:v>1952</c:v>
                </c:pt>
                <c:pt idx="57">
                  <c:v>1953</c:v>
                </c:pt>
                <c:pt idx="58">
                  <c:v>1954</c:v>
                </c:pt>
                <c:pt idx="59">
                  <c:v>1955</c:v>
                </c:pt>
                <c:pt idx="60">
                  <c:v>1956</c:v>
                </c:pt>
                <c:pt idx="61">
                  <c:v>1957</c:v>
                </c:pt>
                <c:pt idx="62">
                  <c:v>1958</c:v>
                </c:pt>
                <c:pt idx="63">
                  <c:v>1959</c:v>
                </c:pt>
                <c:pt idx="64">
                  <c:v>1960</c:v>
                </c:pt>
                <c:pt idx="65">
                  <c:v>1961</c:v>
                </c:pt>
                <c:pt idx="66">
                  <c:v>1962</c:v>
                </c:pt>
                <c:pt idx="67">
                  <c:v>1963</c:v>
                </c:pt>
                <c:pt idx="68">
                  <c:v>1964</c:v>
                </c:pt>
                <c:pt idx="69">
                  <c:v>1965</c:v>
                </c:pt>
                <c:pt idx="70">
                  <c:v>1966</c:v>
                </c:pt>
                <c:pt idx="71">
                  <c:v>1967</c:v>
                </c:pt>
                <c:pt idx="72">
                  <c:v>1968</c:v>
                </c:pt>
                <c:pt idx="73">
                  <c:v>1969</c:v>
                </c:pt>
                <c:pt idx="74">
                  <c:v>1970</c:v>
                </c:pt>
                <c:pt idx="75">
                  <c:v>1971</c:v>
                </c:pt>
                <c:pt idx="76">
                  <c:v>1972</c:v>
                </c:pt>
                <c:pt idx="77">
                  <c:v>1973</c:v>
                </c:pt>
                <c:pt idx="78">
                  <c:v>1974</c:v>
                </c:pt>
                <c:pt idx="79">
                  <c:v>1975</c:v>
                </c:pt>
                <c:pt idx="80">
                  <c:v>1976</c:v>
                </c:pt>
                <c:pt idx="81">
                  <c:v>1977</c:v>
                </c:pt>
                <c:pt idx="82">
                  <c:v>1978</c:v>
                </c:pt>
                <c:pt idx="83">
                  <c:v>1979</c:v>
                </c:pt>
                <c:pt idx="84">
                  <c:v>1980</c:v>
                </c:pt>
                <c:pt idx="85">
                  <c:v>1981</c:v>
                </c:pt>
                <c:pt idx="86">
                  <c:v>1982</c:v>
                </c:pt>
                <c:pt idx="87">
                  <c:v>1983</c:v>
                </c:pt>
                <c:pt idx="88">
                  <c:v>1984</c:v>
                </c:pt>
                <c:pt idx="89">
                  <c:v>1985</c:v>
                </c:pt>
                <c:pt idx="90">
                  <c:v>1986</c:v>
                </c:pt>
                <c:pt idx="91">
                  <c:v>1987</c:v>
                </c:pt>
                <c:pt idx="92">
                  <c:v>1988</c:v>
                </c:pt>
                <c:pt idx="93">
                  <c:v>1989</c:v>
                </c:pt>
                <c:pt idx="94">
                  <c:v>1990</c:v>
                </c:pt>
                <c:pt idx="95">
                  <c:v>1991</c:v>
                </c:pt>
                <c:pt idx="96">
                  <c:v>1992</c:v>
                </c:pt>
                <c:pt idx="97">
                  <c:v>1993</c:v>
                </c:pt>
                <c:pt idx="98">
                  <c:v>1994</c:v>
                </c:pt>
                <c:pt idx="99">
                  <c:v>1995</c:v>
                </c:pt>
                <c:pt idx="100">
                  <c:v>1996</c:v>
                </c:pt>
                <c:pt idx="101">
                  <c:v>1997</c:v>
                </c:pt>
                <c:pt idx="102">
                  <c:v>1998</c:v>
                </c:pt>
                <c:pt idx="103">
                  <c:v>1999</c:v>
                </c:pt>
                <c:pt idx="104">
                  <c:v>2000</c:v>
                </c:pt>
                <c:pt idx="105">
                  <c:v>2001</c:v>
                </c:pt>
                <c:pt idx="106">
                  <c:v>2002</c:v>
                </c:pt>
                <c:pt idx="107">
                  <c:v>2003</c:v>
                </c:pt>
                <c:pt idx="108">
                  <c:v>2004</c:v>
                </c:pt>
                <c:pt idx="109">
                  <c:v>2005</c:v>
                </c:pt>
                <c:pt idx="110">
                  <c:v>2006</c:v>
                </c:pt>
                <c:pt idx="111">
                  <c:v>2007</c:v>
                </c:pt>
                <c:pt idx="112">
                  <c:v>2008</c:v>
                </c:pt>
              </c:numCache>
            </c:numRef>
          </c:cat>
          <c:val>
            <c:numRef>
              <c:f>'[3]TableA11'!$Q$9:$Q$123</c:f>
              <c:numCache>
                <c:ptCount val="115"/>
                <c:pt idx="0">
                  <c:v>0.11536034581323668</c:v>
                </c:pt>
                <c:pt idx="1">
                  <c:v>0.10645505888110297</c:v>
                </c:pt>
                <c:pt idx="2">
                  <c:v>0.10294533548460749</c:v>
                </c:pt>
                <c:pt idx="3">
                  <c:v>0.10974511128194891</c:v>
                </c:pt>
                <c:pt idx="4">
                  <c:v>0.09052853582756476</c:v>
                </c:pt>
                <c:pt idx="5">
                  <c:v>0.05948891177280669</c:v>
                </c:pt>
                <c:pt idx="6">
                  <c:v>0.090286656331672</c:v>
                </c:pt>
                <c:pt idx="7">
                  <c:v>0.07222591089934435</c:v>
                </c:pt>
                <c:pt idx="8">
                  <c:v>0.04298900789020231</c:v>
                </c:pt>
                <c:pt idx="9">
                  <c:v>0.07604624441308422</c:v>
                </c:pt>
                <c:pt idx="10">
                  <c:v>0.053102859113599105</c:v>
                </c:pt>
                <c:pt idx="11">
                  <c:v>0.08693206611517654</c:v>
                </c:pt>
                <c:pt idx="12">
                  <c:v>0.07776380812631063</c:v>
                </c:pt>
                <c:pt idx="13">
                  <c:v>0.05870848111559435</c:v>
                </c:pt>
                <c:pt idx="14">
                  <c:v>0.07857113237803015</c:v>
                </c:pt>
                <c:pt idx="15">
                  <c:v>0.03810333868398002</c:v>
                </c:pt>
                <c:pt idx="16">
                  <c:v>0.11746768977852666</c:v>
                </c:pt>
                <c:pt idx="17">
                  <c:v>0.09664513310037207</c:v>
                </c:pt>
                <c:pt idx="18">
                  <c:v>0.013704961340658914</c:v>
                </c:pt>
                <c:pt idx="19">
                  <c:v>0.004330859476773684</c:v>
                </c:pt>
                <c:pt idx="20">
                  <c:v>0.03648908787628526</c:v>
                </c:pt>
                <c:pt idx="21">
                  <c:v>0.04636054540919634</c:v>
                </c:pt>
                <c:pt idx="22">
                  <c:v>0.03555142079970078</c:v>
                </c:pt>
                <c:pt idx="23">
                  <c:v>0.04603470962489022</c:v>
                </c:pt>
                <c:pt idx="24">
                  <c:v>0.24832716547937206</c:v>
                </c:pt>
                <c:pt idx="25">
                  <c:v>0.2907432243441897</c:v>
                </c:pt>
                <c:pt idx="26">
                  <c:v>0.24812018223602209</c:v>
                </c:pt>
                <c:pt idx="27">
                  <c:v>0.2903568900842141</c:v>
                </c:pt>
                <c:pt idx="28">
                  <c:v>0.2539969161281741</c:v>
                </c:pt>
                <c:pt idx="29">
                  <c:v>0.2376440837662214</c:v>
                </c:pt>
                <c:pt idx="30">
                  <c:v>0.20621199271822865</c:v>
                </c:pt>
                <c:pt idx="31">
                  <c:v>0.10652064833596299</c:v>
                </c:pt>
                <c:pt idx="32">
                  <c:v>0.20411616578868705</c:v>
                </c:pt>
                <c:pt idx="33">
                  <c:v>0.18435454295583933</c:v>
                </c:pt>
                <c:pt idx="34">
                  <c:v>0.15720553596848327</c:v>
                </c:pt>
                <c:pt idx="35">
                  <c:v>0.09238667695385315</c:v>
                </c:pt>
                <c:pt idx="36">
                  <c:v>0.03164528365705618</c:v>
                </c:pt>
                <c:pt idx="37">
                  <c:v>0.026855236159385423</c:v>
                </c:pt>
                <c:pt idx="38">
                  <c:v>0.028041829682917425</c:v>
                </c:pt>
                <c:pt idx="39">
                  <c:v>0.07525421171681171</c:v>
                </c:pt>
                <c:pt idx="40">
                  <c:v>0.17230780797072728</c:v>
                </c:pt>
                <c:pt idx="41">
                  <c:v>0.13520632194904394</c:v>
                </c:pt>
                <c:pt idx="42">
                  <c:v>0.1012346429659851</c:v>
                </c:pt>
                <c:pt idx="43">
                  <c:v>0.04934445264416513</c:v>
                </c:pt>
                <c:pt idx="44">
                  <c:v>0.04160435096840953</c:v>
                </c:pt>
                <c:pt idx="45">
                  <c:v>0.03123268056434076</c:v>
                </c:pt>
                <c:pt idx="46">
                  <c:v>0.025749764601423895</c:v>
                </c:pt>
                <c:pt idx="47">
                  <c:v>0.012519154336285641</c:v>
                </c:pt>
                <c:pt idx="48">
                  <c:v>-0.032126840753267466</c:v>
                </c:pt>
                <c:pt idx="49">
                  <c:v>-0.01531657156600006</c:v>
                </c:pt>
                <c:pt idx="50">
                  <c:v>0.03653017413330965</c:v>
                </c:pt>
                <c:pt idx="51">
                  <c:v>0.02852383027915673</c:v>
                </c:pt>
                <c:pt idx="52">
                  <c:v>0.04404344444056941</c:v>
                </c:pt>
                <c:pt idx="53">
                  <c:v>0.1373863248458</c:v>
                </c:pt>
                <c:pt idx="54">
                  <c:v>0.144548239909982</c:v>
                </c:pt>
                <c:pt idx="55">
                  <c:v>0.13268760144615357</c:v>
                </c:pt>
                <c:pt idx="56">
                  <c:v>0.11910293313826038</c:v>
                </c:pt>
                <c:pt idx="57">
                  <c:v>0.10910396929409</c:v>
                </c:pt>
                <c:pt idx="58">
                  <c:v>0.12463873045950531</c:v>
                </c:pt>
                <c:pt idx="59">
                  <c:v>0.14017269175924313</c:v>
                </c:pt>
                <c:pt idx="60">
                  <c:v>0.11861154832920996</c:v>
                </c:pt>
                <c:pt idx="61">
                  <c:v>0.12954941025205455</c:v>
                </c:pt>
                <c:pt idx="62">
                  <c:v>0.13095102059465735</c:v>
                </c:pt>
                <c:pt idx="63">
                  <c:v>0.11819851708807687</c:v>
                </c:pt>
                <c:pt idx="64">
                  <c:v>0.1431205180620715</c:v>
                </c:pt>
                <c:pt idx="65">
                  <c:v>0.13146243313014414</c:v>
                </c:pt>
                <c:pt idx="66">
                  <c:v>0.14186267592198742</c:v>
                </c:pt>
                <c:pt idx="67">
                  <c:v>0.13540370567065638</c:v>
                </c:pt>
                <c:pt idx="68">
                  <c:v>0.13471642122743277</c:v>
                </c:pt>
                <c:pt idx="69">
                  <c:v>0.14044267870355007</c:v>
                </c:pt>
                <c:pt idx="70">
                  <c:v>0.14249368934152823</c:v>
                </c:pt>
                <c:pt idx="71">
                  <c:v>0.14681354111460473</c:v>
                </c:pt>
                <c:pt idx="72">
                  <c:v>0.14524814401328837</c:v>
                </c:pt>
                <c:pt idx="73">
                  <c:v>0.13895980271314087</c:v>
                </c:pt>
                <c:pt idx="74">
                  <c:v>0.14643831674940616</c:v>
                </c:pt>
                <c:pt idx="75">
                  <c:v>0.1465179908080422</c:v>
                </c:pt>
                <c:pt idx="76">
                  <c:v>0.14555499078204734</c:v>
                </c:pt>
                <c:pt idx="77">
                  <c:v>0.1537131595972304</c:v>
                </c:pt>
                <c:pt idx="78">
                  <c:v>0.14117769499264946</c:v>
                </c:pt>
                <c:pt idx="79">
                  <c:v>0.13637097368866738</c:v>
                </c:pt>
                <c:pt idx="80">
                  <c:v>0.11212905410415176</c:v>
                </c:pt>
                <c:pt idx="81">
                  <c:v>0.11979451187100498</c:v>
                </c:pt>
                <c:pt idx="82">
                  <c:v>0.12231493368610025</c:v>
                </c:pt>
                <c:pt idx="83">
                  <c:v>0.10515265753925548</c:v>
                </c:pt>
                <c:pt idx="84">
                  <c:v>0.09256003403907648</c:v>
                </c:pt>
                <c:pt idx="85">
                  <c:v>0.08417140363974526</c:v>
                </c:pt>
                <c:pt idx="86">
                  <c:v>0.07064339438131755</c:v>
                </c:pt>
                <c:pt idx="87">
                  <c:v>0.06859058631807163</c:v>
                </c:pt>
                <c:pt idx="88">
                  <c:v>0.0677331396877957</c:v>
                </c:pt>
                <c:pt idx="89">
                  <c:v>0.07003043617654092</c:v>
                </c:pt>
                <c:pt idx="90">
                  <c:v>0.09163188891186452</c:v>
                </c:pt>
                <c:pt idx="91">
                  <c:v>0.07783218952881063</c:v>
                </c:pt>
                <c:pt idx="92">
                  <c:v>0.09453294053593854</c:v>
                </c:pt>
                <c:pt idx="93">
                  <c:v>0.09591877630084833</c:v>
                </c:pt>
                <c:pt idx="94">
                  <c:v>0.09688228149351169</c:v>
                </c:pt>
                <c:pt idx="95">
                  <c:v>0.09677472952167836</c:v>
                </c:pt>
                <c:pt idx="96">
                  <c:v>0.10853544956387635</c:v>
                </c:pt>
                <c:pt idx="97">
                  <c:v>0.10958875040701131</c:v>
                </c:pt>
                <c:pt idx="98">
                  <c:v>0.1083921818326898</c:v>
                </c:pt>
                <c:pt idx="99">
                  <c:v>0.11415964054787142</c:v>
                </c:pt>
                <c:pt idx="100">
                  <c:v>0.10101084734105562</c:v>
                </c:pt>
                <c:pt idx="101">
                  <c:v>0.11405073266735466</c:v>
                </c:pt>
                <c:pt idx="102">
                  <c:v>0.11540591510417685</c:v>
                </c:pt>
                <c:pt idx="103">
                  <c:v>0.1117199351255488</c:v>
                </c:pt>
                <c:pt idx="104">
                  <c:v>0.10532006768569685</c:v>
                </c:pt>
                <c:pt idx="105">
                  <c:v>0.10068784549769395</c:v>
                </c:pt>
                <c:pt idx="106">
                  <c:v>0.10400661353869387</c:v>
                </c:pt>
                <c:pt idx="107">
                  <c:v>0.10706255421534853</c:v>
                </c:pt>
                <c:pt idx="108">
                  <c:v>0.09832630624082898</c:v>
                </c:pt>
                <c:pt idx="109">
                  <c:v>0.08796148482299977</c:v>
                </c:pt>
                <c:pt idx="110">
                  <c:v>0.08292992812605311</c:v>
                </c:pt>
                <c:pt idx="111">
                  <c:v>0.09076684510259392</c:v>
                </c:pt>
                <c:pt idx="112">
                  <c:v>0.0817979450635462</c:v>
                </c:pt>
                <c:pt idx="113">
                  <c:v>0.0817979450635462</c:v>
                </c:pt>
                <c:pt idx="114">
                  <c:v>0.0817979450635462</c:v>
                </c:pt>
              </c:numCache>
            </c:numRef>
          </c:val>
          <c:smooth val="0"/>
        </c:ser>
        <c:marker val="1"/>
        <c:axId val="40722259"/>
        <c:axId val="30956012"/>
      </c:lineChart>
      <c:catAx>
        <c:axId val="40722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30956012"/>
        <c:crossesAt val="0"/>
        <c:auto val="1"/>
        <c:lblOffset val="100"/>
        <c:tickLblSkip val="10"/>
        <c:tickMarkSkip val="10"/>
        <c:noMultiLvlLbl val="0"/>
      </c:catAx>
      <c:valAx>
        <c:axId val="30956012"/>
        <c:scaling>
          <c:orientation val="minMax"/>
          <c:max val="0.7"/>
          <c:min val="-0.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0722259"/>
        <c:crossesAt val="1"/>
        <c:crossBetween val="between"/>
        <c:dispUnits/>
        <c:majorUnit val="0.1"/>
        <c:minorUnit val="0.1"/>
      </c:valAx>
    </c:plotArea>
    <c:legend>
      <c:legendPos val="r"/>
      <c:layout>
        <c:manualLayout>
          <c:xMode val="edge"/>
          <c:yMode val="edge"/>
          <c:x val="0.48325"/>
          <c:y val="0.1605"/>
          <c:w val="0.472"/>
          <c:h val="0.316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A14: Rate of return vs growth rate, France 1820-2008 (decennial averages)  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25"/>
          <c:w val="0.982"/>
          <c:h val="0.89875"/>
        </c:manualLayout>
      </c:layout>
      <c:lineChart>
        <c:grouping val="standard"/>
        <c:varyColors val="0"/>
        <c:ser>
          <c:idx val="0"/>
          <c:order val="0"/>
          <c:tx>
            <c:v>Pre-tax rate of return on private wealth r=α/β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'[4]DataFigures'!$A$10:$A$199</c:f>
              <c:numCache>
                <c:ptCount val="189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</c:numCache>
            </c:numRef>
          </c:cat>
          <c:val>
            <c:numRef>
              <c:f>'[4]DataFigures'!$T$10:$T$198</c:f>
              <c:numCache>
                <c:ptCount val="189"/>
                <c:pt idx="0">
                  <c:v>0.058348179991208615</c:v>
                </c:pt>
                <c:pt idx="10">
                  <c:v>0.06196422183162336</c:v>
                </c:pt>
                <c:pt idx="20">
                  <c:v>0.06687819106828168</c:v>
                </c:pt>
                <c:pt idx="30">
                  <c:v>0.07806049713048697</c:v>
                </c:pt>
                <c:pt idx="40">
                  <c:v>0.0733048099537396</c:v>
                </c:pt>
                <c:pt idx="50">
                  <c:v>0.06776721053088418</c:v>
                </c:pt>
                <c:pt idx="60">
                  <c:v>0.045384597888712186</c:v>
                </c:pt>
                <c:pt idx="70">
                  <c:v>0.04098181662802763</c:v>
                </c:pt>
                <c:pt idx="80">
                  <c:v>0.042237471804013285</c:v>
                </c:pt>
                <c:pt idx="90">
                  <c:v>0.05577965314110154</c:v>
                </c:pt>
                <c:pt idx="100">
                  <c:v>0.09761857616529515</c:v>
                </c:pt>
                <c:pt idx="110">
                  <c:v>0.08250576894943884</c:v>
                </c:pt>
                <c:pt idx="120">
                  <c:v>0.04422969638977954</c:v>
                </c:pt>
                <c:pt idx="130">
                  <c:v>0.10900020916700619</c:v>
                </c:pt>
                <c:pt idx="140">
                  <c:v>0.08674215774635471</c:v>
                </c:pt>
                <c:pt idx="150">
                  <c:v>0.07306889564033757</c:v>
                </c:pt>
                <c:pt idx="160">
                  <c:v>0.06714657325155508</c:v>
                </c:pt>
                <c:pt idx="170">
                  <c:v>0.0811494657247263</c:v>
                </c:pt>
                <c:pt idx="180">
                  <c:v>0.059414659532812206</c:v>
                </c:pt>
                <c:pt idx="188">
                  <c:v>0.04674142003700247</c:v>
                </c:pt>
              </c:numCache>
            </c:numRef>
          </c:val>
          <c:smooth val="0"/>
        </c:ser>
        <c:ser>
          <c:idx val="1"/>
          <c:order val="1"/>
          <c:tx>
            <c:v>Real growth rate of national income g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'[4]DataFigures'!$U$10:$U$198</c:f>
              <c:numCache>
                <c:ptCount val="189"/>
                <c:pt idx="0">
                  <c:v>0.009703678446431718</c:v>
                </c:pt>
                <c:pt idx="10">
                  <c:v>0.009703678446431718</c:v>
                </c:pt>
                <c:pt idx="20">
                  <c:v>0.01769143554203345</c:v>
                </c:pt>
                <c:pt idx="30">
                  <c:v>0.018281389002988035</c:v>
                </c:pt>
                <c:pt idx="40">
                  <c:v>0.009419872777271854</c:v>
                </c:pt>
                <c:pt idx="50">
                  <c:v>-0.0001387811854741683</c:v>
                </c:pt>
                <c:pt idx="60">
                  <c:v>-0.0008604783304498875</c:v>
                </c:pt>
                <c:pt idx="70">
                  <c:v>0.013934737692663735</c:v>
                </c:pt>
                <c:pt idx="80">
                  <c:v>0.010993689968294529</c:v>
                </c:pt>
                <c:pt idx="90">
                  <c:v>0.005758404391572602</c:v>
                </c:pt>
                <c:pt idx="100">
                  <c:v>0.018888796812404296</c:v>
                </c:pt>
                <c:pt idx="110">
                  <c:v>0.003787157391588858</c:v>
                </c:pt>
                <c:pt idx="120">
                  <c:v>0.013905510894432371</c:v>
                </c:pt>
                <c:pt idx="130">
                  <c:v>0.0537499062290685</c:v>
                </c:pt>
                <c:pt idx="140">
                  <c:v>0.06173980850036753</c:v>
                </c:pt>
                <c:pt idx="150">
                  <c:v>0.03963944071397729</c:v>
                </c:pt>
                <c:pt idx="160">
                  <c:v>0.020224703008572265</c:v>
                </c:pt>
                <c:pt idx="170">
                  <c:v>0.015819134760066023</c:v>
                </c:pt>
                <c:pt idx="180">
                  <c:v>0.013518754540819966</c:v>
                </c:pt>
                <c:pt idx="188">
                  <c:v>0.013518754540819966</c:v>
                </c:pt>
              </c:numCache>
            </c:numRef>
          </c:val>
          <c:smooth val="0"/>
        </c:ser>
        <c:marker val="1"/>
        <c:axId val="10168653"/>
        <c:axId val="24409014"/>
      </c:lineChart>
      <c:catAx>
        <c:axId val="10168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2200" b="0" i="0" u="none" baseline="0">
                <a:latin typeface="Arial"/>
                <a:ea typeface="Arial"/>
                <a:cs typeface="Arial"/>
              </a:defRPr>
            </a:pPr>
          </a:p>
        </c:txPr>
        <c:crossAx val="24409014"/>
        <c:crossesAt val="0"/>
        <c:auto val="1"/>
        <c:lblOffset val="100"/>
        <c:tickLblSkip val="20"/>
        <c:tickMarkSkip val="20"/>
        <c:noMultiLvlLbl val="0"/>
      </c:catAx>
      <c:valAx>
        <c:axId val="24409014"/>
        <c:scaling>
          <c:orientation val="minMax"/>
          <c:max val="0.14"/>
          <c:min val="-0.02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50" b="0" i="0" u="none" baseline="0">
                <a:latin typeface="Arial"/>
                <a:ea typeface="Arial"/>
                <a:cs typeface="Arial"/>
              </a:defRPr>
            </a:pPr>
          </a:p>
        </c:txPr>
        <c:crossAx val="10168653"/>
        <c:crossesAt val="1"/>
        <c:crossBetween val="between"/>
        <c:dispUnits/>
        <c:majorUnit val="0.02"/>
        <c:minorUnit val="0.02"/>
      </c:valAx>
    </c:plotArea>
    <c:legend>
      <c:legendPos val="r"/>
      <c:layout>
        <c:manualLayout>
          <c:xMode val="edge"/>
          <c:yMode val="edge"/>
          <c:x val="0.10625"/>
          <c:y val="0.16725"/>
          <c:w val="0.3875"/>
          <c:h val="0.20775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A15: Rate of return vs growth rate, France 1820-2008 (decennial averages)</a:t>
            </a:r>
          </a:p>
        </c:rich>
      </c:tx>
      <c:layout>
        <c:manualLayout>
          <c:xMode val="factor"/>
          <c:yMode val="factor"/>
          <c:x val="0.00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5"/>
          <c:w val="0.982"/>
          <c:h val="0.86675"/>
        </c:manualLayout>
      </c:layout>
      <c:lineChart>
        <c:grouping val="standard"/>
        <c:varyColors val="0"/>
        <c:ser>
          <c:idx val="0"/>
          <c:order val="0"/>
          <c:tx>
            <c:v>After-tax rate of return on private wealth r=(1-t)α/β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'[4]DataFigures'!$A$10:$A$199</c:f>
              <c:numCache>
                <c:ptCount val="189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</c:numCache>
            </c:numRef>
          </c:cat>
          <c:val>
            <c:numRef>
              <c:f>'[4]DataFigures'!$V$10:$V$198</c:f>
              <c:numCache>
                <c:ptCount val="189"/>
                <c:pt idx="0">
                  <c:v>0.05368032559191193</c:v>
                </c:pt>
                <c:pt idx="10">
                  <c:v>0.057007084085093494</c:v>
                </c:pt>
                <c:pt idx="20">
                  <c:v>0.06152793578281914</c:v>
                </c:pt>
                <c:pt idx="30">
                  <c:v>0.07181565736004802</c:v>
                </c:pt>
                <c:pt idx="40">
                  <c:v>0.06744042515744043</c:v>
                </c:pt>
                <c:pt idx="50">
                  <c:v>0.06234583368841345</c:v>
                </c:pt>
                <c:pt idx="60">
                  <c:v>0.04175383005761521</c:v>
                </c:pt>
                <c:pt idx="70">
                  <c:v>0.03770327129778542</c:v>
                </c:pt>
                <c:pt idx="80">
                  <c:v>0.03792442734480346</c:v>
                </c:pt>
                <c:pt idx="90">
                  <c:v>0.051040716451078987</c:v>
                </c:pt>
                <c:pt idx="100">
                  <c:v>0.08306513541472288</c:v>
                </c:pt>
                <c:pt idx="110">
                  <c:v>0.06692664984780368</c:v>
                </c:pt>
                <c:pt idx="120">
                  <c:v>0.030441130761721474</c:v>
                </c:pt>
                <c:pt idx="130">
                  <c:v>0.0746849584551849</c:v>
                </c:pt>
                <c:pt idx="140">
                  <c:v>0.0583376864460964</c:v>
                </c:pt>
                <c:pt idx="150">
                  <c:v>0.04599608785601859</c:v>
                </c:pt>
                <c:pt idx="160">
                  <c:v>0.04010022512613167</c:v>
                </c:pt>
                <c:pt idx="170">
                  <c:v>0.05282650484949557</c:v>
                </c:pt>
                <c:pt idx="180">
                  <c:v>0.03497265426927167</c:v>
                </c:pt>
                <c:pt idx="188">
                  <c:v>0.027512932597150284</c:v>
                </c:pt>
              </c:numCache>
            </c:numRef>
          </c:val>
          <c:smooth val="0"/>
        </c:ser>
        <c:ser>
          <c:idx val="1"/>
          <c:order val="1"/>
          <c:tx>
            <c:v>Real growth rate of national income g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'[4]DataFigures'!$U$10:$U$198</c:f>
              <c:numCache>
                <c:ptCount val="189"/>
                <c:pt idx="0">
                  <c:v>0.009703678446431718</c:v>
                </c:pt>
                <c:pt idx="10">
                  <c:v>0.009703678446431718</c:v>
                </c:pt>
                <c:pt idx="20">
                  <c:v>0.01769143554203345</c:v>
                </c:pt>
                <c:pt idx="30">
                  <c:v>0.018281389002988035</c:v>
                </c:pt>
                <c:pt idx="40">
                  <c:v>0.009419872777271854</c:v>
                </c:pt>
                <c:pt idx="50">
                  <c:v>-0.0001387811854741683</c:v>
                </c:pt>
                <c:pt idx="60">
                  <c:v>-0.0008604783304498875</c:v>
                </c:pt>
                <c:pt idx="70">
                  <c:v>0.013934737692663735</c:v>
                </c:pt>
                <c:pt idx="80">
                  <c:v>0.010993689968294529</c:v>
                </c:pt>
                <c:pt idx="90">
                  <c:v>0.005758404391572602</c:v>
                </c:pt>
                <c:pt idx="100">
                  <c:v>0.018888796812404296</c:v>
                </c:pt>
                <c:pt idx="110">
                  <c:v>0.003787157391588858</c:v>
                </c:pt>
                <c:pt idx="120">
                  <c:v>0.013905510894432371</c:v>
                </c:pt>
                <c:pt idx="130">
                  <c:v>0.0537499062290685</c:v>
                </c:pt>
                <c:pt idx="140">
                  <c:v>0.06173980850036753</c:v>
                </c:pt>
                <c:pt idx="150">
                  <c:v>0.03963944071397729</c:v>
                </c:pt>
                <c:pt idx="160">
                  <c:v>0.020224703008572265</c:v>
                </c:pt>
                <c:pt idx="170">
                  <c:v>0.015819134760066023</c:v>
                </c:pt>
                <c:pt idx="180">
                  <c:v>0.013518754540819966</c:v>
                </c:pt>
                <c:pt idx="188">
                  <c:v>0.013518754540819966</c:v>
                </c:pt>
              </c:numCache>
            </c:numRef>
          </c:val>
          <c:smooth val="0"/>
        </c:ser>
        <c:marker val="1"/>
        <c:axId val="18354535"/>
        <c:axId val="30973088"/>
      </c:lineChart>
      <c:catAx>
        <c:axId val="18354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2200" b="0" i="0" u="none" baseline="0">
                <a:latin typeface="Arial"/>
                <a:ea typeface="Arial"/>
                <a:cs typeface="Arial"/>
              </a:defRPr>
            </a:pPr>
          </a:p>
        </c:txPr>
        <c:crossAx val="30973088"/>
        <c:crossesAt val="0"/>
        <c:auto val="1"/>
        <c:lblOffset val="100"/>
        <c:tickLblSkip val="20"/>
        <c:tickMarkSkip val="20"/>
        <c:noMultiLvlLbl val="0"/>
      </c:catAx>
      <c:valAx>
        <c:axId val="30973088"/>
        <c:scaling>
          <c:orientation val="minMax"/>
          <c:max val="0.14"/>
          <c:min val="-0.02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75" b="0" i="0" u="none" baseline="0">
                <a:latin typeface="Arial"/>
                <a:ea typeface="Arial"/>
                <a:cs typeface="Arial"/>
              </a:defRPr>
            </a:pPr>
          </a:p>
        </c:txPr>
        <c:crossAx val="18354535"/>
        <c:crossesAt val="1"/>
        <c:crossBetween val="between"/>
        <c:dispUnits/>
        <c:majorUnit val="0.02"/>
        <c:minorUnit val="0.02"/>
      </c:valAx>
    </c:plotArea>
    <c:legend>
      <c:legendPos val="r"/>
      <c:layout>
        <c:manualLayout>
          <c:xMode val="edge"/>
          <c:yMode val="edge"/>
          <c:x val="0.10725"/>
          <c:y val="0.16375"/>
          <c:w val="0.3875"/>
          <c:h val="0.20775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C1: Population growth in France, 1820-2100  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"/>
          <c:w val="0.982"/>
          <c:h val="0.9095"/>
        </c:manualLayout>
      </c:layout>
      <c:lineChart>
        <c:grouping val="standard"/>
        <c:varyColors val="0"/>
        <c:ser>
          <c:idx val="0"/>
          <c:order val="0"/>
          <c:tx>
            <c:v>Total population in millions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'[4]DataFigures'!$A$10:$A$290</c:f>
              <c:numCache>
                <c:ptCount val="281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  <c:pt idx="190">
                  <c:v>2010</c:v>
                </c:pt>
                <c:pt idx="200">
                  <c:v>2020</c:v>
                </c:pt>
                <c:pt idx="210">
                  <c:v>2030</c:v>
                </c:pt>
                <c:pt idx="220">
                  <c:v>2040</c:v>
                </c:pt>
                <c:pt idx="230">
                  <c:v>2050</c:v>
                </c:pt>
                <c:pt idx="240">
                  <c:v>2060</c:v>
                </c:pt>
                <c:pt idx="250">
                  <c:v>2070</c:v>
                </c:pt>
                <c:pt idx="260">
                  <c:v>2080</c:v>
                </c:pt>
                <c:pt idx="270">
                  <c:v>2090</c:v>
                </c:pt>
                <c:pt idx="280">
                  <c:v>2100</c:v>
                </c:pt>
              </c:numCache>
            </c:numRef>
          </c:cat>
          <c:val>
            <c:numRef>
              <c:f>'[4]DataFigures'!$AN$10:$AN$290</c:f>
              <c:numCache>
                <c:ptCount val="281"/>
                <c:pt idx="0">
                  <c:v>31.25256900000001</c:v>
                </c:pt>
                <c:pt idx="10">
                  <c:v>33.11257</c:v>
                </c:pt>
                <c:pt idx="20">
                  <c:v>34.688251</c:v>
                </c:pt>
                <c:pt idx="30">
                  <c:v>36.056407</c:v>
                </c:pt>
                <c:pt idx="40">
                  <c:v>37.599637</c:v>
                </c:pt>
                <c:pt idx="50">
                  <c:v>36.92049800000001</c:v>
                </c:pt>
                <c:pt idx="60">
                  <c:v>37.71682599999999</c:v>
                </c:pt>
                <c:pt idx="70">
                  <c:v>38.356826</c:v>
                </c:pt>
                <c:pt idx="80">
                  <c:v>38.743348000000005</c:v>
                </c:pt>
                <c:pt idx="90">
                  <c:v>39.220905</c:v>
                </c:pt>
                <c:pt idx="100">
                  <c:v>39.689293000000006</c:v>
                </c:pt>
                <c:pt idx="110">
                  <c:v>41.019613</c:v>
                </c:pt>
                <c:pt idx="120">
                  <c:v>39.91014599999999</c:v>
                </c:pt>
                <c:pt idx="130">
                  <c:v>43.19535400000001</c:v>
                </c:pt>
                <c:pt idx="140">
                  <c:v>48.014283999999996</c:v>
                </c:pt>
                <c:pt idx="150">
                  <c:v>52.243697</c:v>
                </c:pt>
                <c:pt idx="160">
                  <c:v>55.01261199999998</c:v>
                </c:pt>
                <c:pt idx="170">
                  <c:v>57.60624500000001</c:v>
                </c:pt>
                <c:pt idx="180">
                  <c:v>60.584472999999996</c:v>
                </c:pt>
                <c:pt idx="190">
                  <c:v>63.74311599999999</c:v>
                </c:pt>
                <c:pt idx="200">
                  <c:v>66.18751300000001</c:v>
                </c:pt>
                <c:pt idx="210">
                  <c:v>68.27901399999999</c:v>
                </c:pt>
                <c:pt idx="220">
                  <c:v>69.68671499999999</c:v>
                </c:pt>
                <c:pt idx="230">
                  <c:v>70.446359</c:v>
                </c:pt>
                <c:pt idx="240">
                  <c:v>70.893875</c:v>
                </c:pt>
                <c:pt idx="250">
                  <c:v>71.313314</c:v>
                </c:pt>
                <c:pt idx="260">
                  <c:v>71.71649400000001</c:v>
                </c:pt>
                <c:pt idx="270">
                  <c:v>72.06561500000001</c:v>
                </c:pt>
                <c:pt idx="280">
                  <c:v>72.20048</c:v>
                </c:pt>
              </c:numCache>
            </c:numRef>
          </c:val>
          <c:smooth val="0"/>
        </c:ser>
        <c:ser>
          <c:idx val="1"/>
          <c:order val="1"/>
          <c:tx>
            <c:v>Adult population (20-yr &amp; over) in millions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'[4]DataFigures'!$A$10:$A$290</c:f>
              <c:numCache>
                <c:ptCount val="281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  <c:pt idx="190">
                  <c:v>2010</c:v>
                </c:pt>
                <c:pt idx="200">
                  <c:v>2020</c:v>
                </c:pt>
                <c:pt idx="210">
                  <c:v>2030</c:v>
                </c:pt>
                <c:pt idx="220">
                  <c:v>2040</c:v>
                </c:pt>
                <c:pt idx="230">
                  <c:v>2050</c:v>
                </c:pt>
                <c:pt idx="240">
                  <c:v>2060</c:v>
                </c:pt>
                <c:pt idx="250">
                  <c:v>2070</c:v>
                </c:pt>
                <c:pt idx="260">
                  <c:v>2080</c:v>
                </c:pt>
                <c:pt idx="270">
                  <c:v>2090</c:v>
                </c:pt>
                <c:pt idx="280">
                  <c:v>2100</c:v>
                </c:pt>
              </c:numCache>
            </c:numRef>
          </c:cat>
          <c:val>
            <c:numRef>
              <c:f>'[4]DataFigures'!$AO$10:$AO$290</c:f>
              <c:numCache>
                <c:ptCount val="281"/>
                <c:pt idx="0">
                  <c:v>18.776154401984904</c:v>
                </c:pt>
                <c:pt idx="10">
                  <c:v>20.0677500898026</c:v>
                </c:pt>
                <c:pt idx="20">
                  <c:v>21.311339160650398</c:v>
                </c:pt>
                <c:pt idx="30">
                  <c:v>22.6968549047775</c:v>
                </c:pt>
                <c:pt idx="40">
                  <c:v>23.8988631144671</c:v>
                </c:pt>
                <c:pt idx="50">
                  <c:v>23.461097242725295</c:v>
                </c:pt>
                <c:pt idx="60">
                  <c:v>24.236519479981798</c:v>
                </c:pt>
                <c:pt idx="70">
                  <c:v>25.100315272126803</c:v>
                </c:pt>
                <c:pt idx="80">
                  <c:v>25.5752174078168</c:v>
                </c:pt>
                <c:pt idx="90">
                  <c:v>26.07876756955375</c:v>
                </c:pt>
                <c:pt idx="100">
                  <c:v>27.458517523638896</c:v>
                </c:pt>
                <c:pt idx="110">
                  <c:v>28.649250067831204</c:v>
                </c:pt>
                <c:pt idx="120">
                  <c:v>27.978298864382804</c:v>
                </c:pt>
                <c:pt idx="130">
                  <c:v>29.8419698417672</c:v>
                </c:pt>
                <c:pt idx="140">
                  <c:v>31.9359621646854</c:v>
                </c:pt>
                <c:pt idx="150">
                  <c:v>35.4697550355524</c:v>
                </c:pt>
                <c:pt idx="160">
                  <c:v>38.88422159963461</c:v>
                </c:pt>
                <c:pt idx="170">
                  <c:v>42.3510419803572</c:v>
                </c:pt>
                <c:pt idx="180">
                  <c:v>45.456928207540805</c:v>
                </c:pt>
                <c:pt idx="190">
                  <c:v>48.42270619063561</c:v>
                </c:pt>
                <c:pt idx="200">
                  <c:v>50.8695936058462</c:v>
                </c:pt>
                <c:pt idx="210">
                  <c:v>53.0566698979315</c:v>
                </c:pt>
                <c:pt idx="220">
                  <c:v>54.350182408165594</c:v>
                </c:pt>
                <c:pt idx="230">
                  <c:v>55.09348491360971</c:v>
                </c:pt>
                <c:pt idx="240">
                  <c:v>55.618088496289</c:v>
                </c:pt>
                <c:pt idx="250">
                  <c:v>56.051931055053</c:v>
                </c:pt>
                <c:pt idx="260">
                  <c:v>56.45511168772321</c:v>
                </c:pt>
                <c:pt idx="270">
                  <c:v>56.80423444107249</c:v>
                </c:pt>
                <c:pt idx="280">
                  <c:v>56.939096319952</c:v>
                </c:pt>
              </c:numCache>
            </c:numRef>
          </c:val>
          <c:smooth val="0"/>
        </c:ser>
        <c:marker val="1"/>
        <c:axId val="10322337"/>
        <c:axId val="25792170"/>
      </c:lineChart>
      <c:catAx>
        <c:axId val="10322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75" b="0" i="0" u="none" baseline="0">
                <a:latin typeface="Arial"/>
                <a:ea typeface="Arial"/>
                <a:cs typeface="Arial"/>
              </a:defRPr>
            </a:pPr>
          </a:p>
        </c:txPr>
        <c:crossAx val="25792170"/>
        <c:crossesAt val="0"/>
        <c:auto val="1"/>
        <c:lblOffset val="100"/>
        <c:tickLblSkip val="20"/>
        <c:tickMarkSkip val="20"/>
        <c:noMultiLvlLbl val="0"/>
      </c:catAx>
      <c:valAx>
        <c:axId val="25792170"/>
        <c:scaling>
          <c:orientation val="minMax"/>
          <c:max val="80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0322337"/>
        <c:crossesAt val="1"/>
        <c:crossBetween val="between"/>
        <c:dispUnits/>
        <c:majorUnit val="10"/>
        <c:minorUnit val="10"/>
      </c:valAx>
    </c:plotArea>
    <c:legend>
      <c:legendPos val="r"/>
      <c:layout>
        <c:manualLayout>
          <c:xMode val="edge"/>
          <c:yMode val="edge"/>
          <c:x val="0.072"/>
          <c:y val="0.245"/>
          <c:w val="0.39175"/>
          <c:h val="0.1875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E1: Steady-state cross-sectional age-wealth profile in the exogenous savings model (general case) (g=2%)
   </a:t>
            </a:r>
          </a:p>
        </c:rich>
      </c:tx>
      <c:layout>
        <c:manualLayout>
          <c:xMode val="factor"/>
          <c:yMode val="factor"/>
          <c:x val="0.00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04"/>
          <c:w val="0.9755"/>
          <c:h val="0.896"/>
        </c:manualLayout>
      </c:layout>
      <c:lineChart>
        <c:grouping val="standard"/>
        <c:varyColors val="0"/>
        <c:ser>
          <c:idx val="1"/>
          <c:order val="0"/>
          <c:tx>
            <c:v>(average bequest wealth of age group)/(average total wealth of adults)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datafigE1!$A$6:$A$16</c:f>
              <c:strCache>
                <c:ptCount val="11"/>
                <c:pt idx="0">
                  <c:v>A=20</c:v>
                </c:pt>
                <c:pt idx="1">
                  <c:v>25</c:v>
                </c:pt>
                <c:pt idx="2">
                  <c:v>H=30</c:v>
                </c:pt>
                <c:pt idx="3">
                  <c:v>35</c:v>
                </c:pt>
                <c:pt idx="4">
                  <c:v>I=40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R=60</c:v>
                </c:pt>
                <c:pt idx="9">
                  <c:v>65</c:v>
                </c:pt>
                <c:pt idx="10">
                  <c:v>D=70</c:v>
                </c:pt>
              </c:strCache>
            </c:strRef>
          </c:cat>
          <c:val>
            <c:numRef>
              <c:f>datafigE1!$D$6:$D$16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1.4678816972541726</c:v>
                </c:pt>
                <c:pt idx="5">
                  <c:v>1.3686438228728448</c:v>
                </c:pt>
                <c:pt idx="6">
                  <c:v>1.2761150420990917</c:v>
                </c:pt>
                <c:pt idx="7">
                  <c:v>1.189841778742212</c:v>
                </c:pt>
                <c:pt idx="8">
                  <c:v>1.1094011211651391</c:v>
                </c:pt>
                <c:pt idx="9">
                  <c:v>1.0343987491711057</c:v>
                </c:pt>
                <c:pt idx="10">
                  <c:v>0.964467001045582</c:v>
                </c:pt>
              </c:numCache>
            </c:numRef>
          </c:val>
          <c:smooth val="0"/>
        </c:ser>
        <c:ser>
          <c:idx val="0"/>
          <c:order val="1"/>
          <c:tx>
            <c:v>(average labor wealth of age group)/(average total wealth of adults)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datafigE1!$C$6:$C$16</c:f>
              <c:numCache>
                <c:ptCount val="11"/>
                <c:pt idx="0">
                  <c:v>0</c:v>
                </c:pt>
                <c:pt idx="1">
                  <c:v>0.06760618009405173</c:v>
                </c:pt>
                <c:pt idx="2">
                  <c:v>0.13064176460119414</c:v>
                </c:pt>
                <c:pt idx="3">
                  <c:v>0.18941575402981292</c:v>
                </c:pt>
                <c:pt idx="4">
                  <c:v>0.24421625854427453</c:v>
                </c:pt>
                <c:pt idx="5">
                  <c:v>0.29531191028128656</c:v>
                </c:pt>
                <c:pt idx="6">
                  <c:v>0.34295318018494325</c:v>
                </c:pt>
                <c:pt idx="7">
                  <c:v>0.387373605815584</c:v>
                </c:pt>
                <c:pt idx="8">
                  <c:v>0.42879093615118513</c:v>
                </c:pt>
                <c:pt idx="9">
                  <c:v>0.4674081989931028</c:v>
                </c:pt>
                <c:pt idx="10">
                  <c:v>0.5034146962085906</c:v>
                </c:pt>
              </c:numCache>
            </c:numRef>
          </c:val>
          <c:smooth val="0"/>
        </c:ser>
        <c:marker val="1"/>
        <c:axId val="30802939"/>
        <c:axId val="8790996"/>
      </c:lineChart>
      <c:catAx>
        <c:axId val="30802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8790996"/>
        <c:crossesAt val="0"/>
        <c:auto val="1"/>
        <c:lblOffset val="100"/>
        <c:tickLblSkip val="1"/>
        <c:noMultiLvlLbl val="0"/>
      </c:catAx>
      <c:valAx>
        <c:axId val="8790996"/>
        <c:scaling>
          <c:orientation val="minMax"/>
          <c:max val="2.2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0802939"/>
        <c:crossesAt val="1"/>
        <c:crossBetween val="between"/>
        <c:dispUnits/>
        <c:majorUnit val="0.2"/>
        <c:minorUnit val="0.016"/>
      </c:valAx>
    </c:plotArea>
    <c:legend>
      <c:legendPos val="r"/>
      <c:layout>
        <c:manualLayout>
          <c:xMode val="edge"/>
          <c:yMode val="edge"/>
          <c:x val="0.49475"/>
          <c:y val="0.1655"/>
          <c:w val="0.47825"/>
          <c:h val="0.218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E2: Steady-state cross-sectional age-wealth profile in the exogenous savings model (general case) (g=5%)
   </a:t>
            </a:r>
          </a:p>
        </c:rich>
      </c:tx>
      <c:layout>
        <c:manualLayout>
          <c:xMode val="factor"/>
          <c:yMode val="factor"/>
          <c:x val="0.00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04"/>
          <c:w val="0.9755"/>
          <c:h val="0.896"/>
        </c:manualLayout>
      </c:layout>
      <c:lineChart>
        <c:grouping val="standard"/>
        <c:varyColors val="0"/>
        <c:ser>
          <c:idx val="1"/>
          <c:order val="0"/>
          <c:tx>
            <c:v>(average bequest wealth of age group)/(average total wealth of adults)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datafigE2!$A$6:$A$16</c:f>
              <c:strCache>
                <c:ptCount val="11"/>
                <c:pt idx="0">
                  <c:v>A=20</c:v>
                </c:pt>
                <c:pt idx="1">
                  <c:v>25</c:v>
                </c:pt>
                <c:pt idx="2">
                  <c:v>H=30</c:v>
                </c:pt>
                <c:pt idx="3">
                  <c:v>35</c:v>
                </c:pt>
                <c:pt idx="4">
                  <c:v>I=40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R=60</c:v>
                </c:pt>
                <c:pt idx="9">
                  <c:v>65</c:v>
                </c:pt>
                <c:pt idx="10">
                  <c:v>D=70</c:v>
                </c:pt>
              </c:strCache>
            </c:strRef>
          </c:cat>
          <c:val>
            <c:numRef>
              <c:f>datafigE2!$D$6:$D$16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1.2709952860973506</c:v>
                </c:pt>
                <c:pt idx="5">
                  <c:v>1.0669459162789883</c:v>
                </c:pt>
                <c:pt idx="6">
                  <c:v>0.8956552402014316</c:v>
                </c:pt>
                <c:pt idx="7">
                  <c:v>0.7518640795758226</c:v>
                </c:pt>
                <c:pt idx="8">
                  <c:v>0.6311575802641022</c:v>
                </c:pt>
                <c:pt idx="9">
                  <c:v>0.5298296619644051</c:v>
                </c:pt>
                <c:pt idx="10">
                  <c:v>0.44476922954779574</c:v>
                </c:pt>
              </c:numCache>
            </c:numRef>
          </c:val>
          <c:smooth val="0"/>
        </c:ser>
        <c:ser>
          <c:idx val="0"/>
          <c:order val="1"/>
          <c:tx>
            <c:v>(average labor wealth of age group)/(average total wealth of adults)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datafigE2!$A$6:$A$16</c:f>
              <c:strCache>
                <c:ptCount val="11"/>
                <c:pt idx="0">
                  <c:v>A=20</c:v>
                </c:pt>
                <c:pt idx="1">
                  <c:v>25</c:v>
                </c:pt>
                <c:pt idx="2">
                  <c:v>H=30</c:v>
                </c:pt>
                <c:pt idx="3">
                  <c:v>35</c:v>
                </c:pt>
                <c:pt idx="4">
                  <c:v>I=40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R=60</c:v>
                </c:pt>
                <c:pt idx="9">
                  <c:v>65</c:v>
                </c:pt>
                <c:pt idx="10">
                  <c:v>D=70</c:v>
                </c:pt>
              </c:strCache>
            </c:strRef>
          </c:cat>
          <c:val>
            <c:numRef>
              <c:f>datafigE2!$C$6:$C$16</c:f>
              <c:numCache>
                <c:ptCount val="11"/>
                <c:pt idx="0">
                  <c:v>0</c:v>
                </c:pt>
                <c:pt idx="1">
                  <c:v>0.16054297923079264</c:v>
                </c:pt>
                <c:pt idx="2">
                  <c:v>0.29531191028128656</c:v>
                </c:pt>
                <c:pt idx="3">
                  <c:v>0.4084446356331849</c:v>
                </c:pt>
                <c:pt idx="4">
                  <c:v>0.5034146962085906</c:v>
                </c:pt>
                <c:pt idx="5">
                  <c:v>0.5831379803214917</c:v>
                </c:pt>
                <c:pt idx="6">
                  <c:v>0.6500622508888447</c:v>
                </c:pt>
                <c:pt idx="7">
                  <c:v>0.7062422996764672</c:v>
                </c:pt>
                <c:pt idx="8">
                  <c:v>0.7534030360583935</c:v>
                </c:pt>
                <c:pt idx="9">
                  <c:v>0.7929924473188474</c:v>
                </c:pt>
                <c:pt idx="10">
                  <c:v>0.8262260565495549</c:v>
                </c:pt>
              </c:numCache>
            </c:numRef>
          </c:val>
          <c:smooth val="0"/>
        </c:ser>
        <c:marker val="1"/>
        <c:axId val="12010101"/>
        <c:axId val="40982046"/>
      </c:lineChart>
      <c:catAx>
        <c:axId val="12010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40982046"/>
        <c:crossesAt val="0"/>
        <c:auto val="1"/>
        <c:lblOffset val="100"/>
        <c:tickLblSkip val="1"/>
        <c:noMultiLvlLbl val="0"/>
      </c:catAx>
      <c:valAx>
        <c:axId val="40982046"/>
        <c:scaling>
          <c:orientation val="minMax"/>
          <c:max val="2.2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2010101"/>
        <c:crossesAt val="1"/>
        <c:crossBetween val="between"/>
        <c:dispUnits/>
        <c:majorUnit val="0.2"/>
        <c:minorUnit val="0.016"/>
      </c:valAx>
    </c:plotArea>
    <c:legend>
      <c:legendPos val="r"/>
      <c:layout>
        <c:manualLayout>
          <c:xMode val="edge"/>
          <c:yMode val="edge"/>
          <c:x val="0.497"/>
          <c:y val="0.1875"/>
          <c:w val="0.47825"/>
          <c:h val="0.218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E3: Steady-state cross-sectional age-wealth profile in the exogenous savings model: g=5% vs g=2%
   </a:t>
            </a:r>
          </a:p>
        </c:rich>
      </c:tx>
      <c:layout>
        <c:manualLayout>
          <c:xMode val="factor"/>
          <c:yMode val="factor"/>
          <c:x val="0.00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04"/>
          <c:w val="0.9755"/>
          <c:h val="0.896"/>
        </c:manualLayout>
      </c:layout>
      <c:lineChart>
        <c:grouping val="standard"/>
        <c:varyColors val="0"/>
        <c:ser>
          <c:idx val="1"/>
          <c:order val="0"/>
          <c:tx>
            <c:v>(average wealth of age group)/(average wealth of adults) (g=5%)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datafigE2!$A$6:$A$16</c:f>
              <c:strCache>
                <c:ptCount val="11"/>
                <c:pt idx="0">
                  <c:v>A=20</c:v>
                </c:pt>
                <c:pt idx="1">
                  <c:v>25</c:v>
                </c:pt>
                <c:pt idx="2">
                  <c:v>H=30</c:v>
                </c:pt>
                <c:pt idx="3">
                  <c:v>35</c:v>
                </c:pt>
                <c:pt idx="4">
                  <c:v>I=40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R=60</c:v>
                </c:pt>
                <c:pt idx="9">
                  <c:v>65</c:v>
                </c:pt>
                <c:pt idx="10">
                  <c:v>D=70</c:v>
                </c:pt>
              </c:strCache>
            </c:strRef>
          </c:cat>
          <c:val>
            <c:numRef>
              <c:f>datafigE2!$E$6:$E$16</c:f>
              <c:numCache>
                <c:ptCount val="11"/>
                <c:pt idx="0">
                  <c:v>0</c:v>
                </c:pt>
                <c:pt idx="1">
                  <c:v>0.16054297923079264</c:v>
                </c:pt>
                <c:pt idx="2">
                  <c:v>0.29531191028128656</c:v>
                </c:pt>
                <c:pt idx="3">
                  <c:v>0.4084446356331849</c:v>
                </c:pt>
                <c:pt idx="4">
                  <c:v>1.7744099823059412</c:v>
                </c:pt>
                <c:pt idx="5">
                  <c:v>1.65008389660048</c:v>
                </c:pt>
                <c:pt idx="6">
                  <c:v>1.5457174910902762</c:v>
                </c:pt>
                <c:pt idx="7">
                  <c:v>1.45810637925229</c:v>
                </c:pt>
                <c:pt idx="8">
                  <c:v>1.3845606163224957</c:v>
                </c:pt>
                <c:pt idx="9">
                  <c:v>1.3228221092832526</c:v>
                </c:pt>
                <c:pt idx="10">
                  <c:v>1.2709952860973508</c:v>
                </c:pt>
              </c:numCache>
            </c:numRef>
          </c:val>
          <c:smooth val="0"/>
        </c:ser>
        <c:ser>
          <c:idx val="0"/>
          <c:order val="1"/>
          <c:tx>
            <c:v>(average wealth of age group)/(average wealth of adults) (g=2%)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datafigE2!$A$6:$A$16</c:f>
              <c:strCache>
                <c:ptCount val="11"/>
                <c:pt idx="0">
                  <c:v>A=20</c:v>
                </c:pt>
                <c:pt idx="1">
                  <c:v>25</c:v>
                </c:pt>
                <c:pt idx="2">
                  <c:v>H=30</c:v>
                </c:pt>
                <c:pt idx="3">
                  <c:v>35</c:v>
                </c:pt>
                <c:pt idx="4">
                  <c:v>I=40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R=60</c:v>
                </c:pt>
                <c:pt idx="9">
                  <c:v>65</c:v>
                </c:pt>
                <c:pt idx="10">
                  <c:v>D=70</c:v>
                </c:pt>
              </c:strCache>
            </c:strRef>
          </c:cat>
          <c:val>
            <c:numRef>
              <c:f>datafigE1!$E$6:$E$16</c:f>
              <c:numCache>
                <c:ptCount val="11"/>
                <c:pt idx="0">
                  <c:v>0</c:v>
                </c:pt>
                <c:pt idx="1">
                  <c:v>0.06760618009405173</c:v>
                </c:pt>
                <c:pt idx="2">
                  <c:v>0.13064176460119414</c:v>
                </c:pt>
                <c:pt idx="3">
                  <c:v>0.18941575402981292</c:v>
                </c:pt>
                <c:pt idx="4">
                  <c:v>1.712097955798447</c:v>
                </c:pt>
                <c:pt idx="5">
                  <c:v>1.6639557331541313</c:v>
                </c:pt>
                <c:pt idx="6">
                  <c:v>1.619068222284035</c:v>
                </c:pt>
                <c:pt idx="7">
                  <c:v>1.577215384557796</c:v>
                </c:pt>
                <c:pt idx="8">
                  <c:v>1.5381920573163241</c:v>
                </c:pt>
                <c:pt idx="9">
                  <c:v>1.5018069481642087</c:v>
                </c:pt>
                <c:pt idx="10">
                  <c:v>1.4678816972541726</c:v>
                </c:pt>
              </c:numCache>
            </c:numRef>
          </c:val>
          <c:smooth val="0"/>
        </c:ser>
        <c:marker val="1"/>
        <c:axId val="33294095"/>
        <c:axId val="31211400"/>
      </c:lineChart>
      <c:catAx>
        <c:axId val="33294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31211400"/>
        <c:crossesAt val="0"/>
        <c:auto val="1"/>
        <c:lblOffset val="100"/>
        <c:tickLblSkip val="1"/>
        <c:noMultiLvlLbl val="0"/>
      </c:catAx>
      <c:valAx>
        <c:axId val="31211400"/>
        <c:scaling>
          <c:orientation val="minMax"/>
          <c:max val="2.2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3294095"/>
        <c:crossesAt val="1"/>
        <c:crossBetween val="between"/>
        <c:dispUnits/>
        <c:majorUnit val="0.2"/>
        <c:minorUnit val="0.016"/>
      </c:valAx>
    </c:plotArea>
    <c:legend>
      <c:legendPos val="r"/>
      <c:layout>
        <c:manualLayout>
          <c:xMode val="edge"/>
          <c:yMode val="edge"/>
          <c:x val="0.45525"/>
          <c:y val="0.5"/>
          <c:w val="0.50425"/>
          <c:h val="0.25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A2: Wealth-income ratio in France 1896-2010 (annual series)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75"/>
          <c:w val="0.982"/>
          <c:h val="0.875"/>
        </c:manualLayout>
      </c:layout>
      <c:lineChart>
        <c:grouping val="standard"/>
        <c:varyColors val="0"/>
        <c:ser>
          <c:idx val="0"/>
          <c:order val="0"/>
          <c:tx>
            <c:v>Aggregate private wealth as a fraction of national income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'[3]TableA1'!$A$9:$A$123</c:f>
              <c:numCache>
                <c:ptCount val="115"/>
                <c:pt idx="0">
                  <c:v>1896</c:v>
                </c:pt>
                <c:pt idx="1">
                  <c:v>1897</c:v>
                </c:pt>
                <c:pt idx="2">
                  <c:v>1898</c:v>
                </c:pt>
                <c:pt idx="3">
                  <c:v>1899</c:v>
                </c:pt>
                <c:pt idx="4">
                  <c:v>1900</c:v>
                </c:pt>
                <c:pt idx="5">
                  <c:v>1901</c:v>
                </c:pt>
                <c:pt idx="6">
                  <c:v>1902</c:v>
                </c:pt>
                <c:pt idx="7">
                  <c:v>1903</c:v>
                </c:pt>
                <c:pt idx="8">
                  <c:v>1904</c:v>
                </c:pt>
                <c:pt idx="9">
                  <c:v>1905</c:v>
                </c:pt>
                <c:pt idx="10">
                  <c:v>1906</c:v>
                </c:pt>
                <c:pt idx="11">
                  <c:v>1907</c:v>
                </c:pt>
                <c:pt idx="12">
                  <c:v>1908</c:v>
                </c:pt>
                <c:pt idx="13">
                  <c:v>1909</c:v>
                </c:pt>
                <c:pt idx="14">
                  <c:v>1910</c:v>
                </c:pt>
                <c:pt idx="15">
                  <c:v>1911</c:v>
                </c:pt>
                <c:pt idx="16">
                  <c:v>1912</c:v>
                </c:pt>
                <c:pt idx="17">
                  <c:v>1913</c:v>
                </c:pt>
                <c:pt idx="18">
                  <c:v>1914</c:v>
                </c:pt>
                <c:pt idx="19">
                  <c:v>1915</c:v>
                </c:pt>
                <c:pt idx="20">
                  <c:v>1916</c:v>
                </c:pt>
                <c:pt idx="21">
                  <c:v>1917</c:v>
                </c:pt>
                <c:pt idx="22">
                  <c:v>1918</c:v>
                </c:pt>
                <c:pt idx="23">
                  <c:v>1919</c:v>
                </c:pt>
                <c:pt idx="24">
                  <c:v>1920</c:v>
                </c:pt>
                <c:pt idx="25">
                  <c:v>1921</c:v>
                </c:pt>
                <c:pt idx="26">
                  <c:v>1922</c:v>
                </c:pt>
                <c:pt idx="27">
                  <c:v>1923</c:v>
                </c:pt>
                <c:pt idx="28">
                  <c:v>1924</c:v>
                </c:pt>
                <c:pt idx="29">
                  <c:v>1925</c:v>
                </c:pt>
                <c:pt idx="30">
                  <c:v>1926</c:v>
                </c:pt>
                <c:pt idx="31">
                  <c:v>1927</c:v>
                </c:pt>
                <c:pt idx="32">
                  <c:v>1928</c:v>
                </c:pt>
                <c:pt idx="33">
                  <c:v>1929</c:v>
                </c:pt>
                <c:pt idx="34">
                  <c:v>1930</c:v>
                </c:pt>
                <c:pt idx="35">
                  <c:v>1931</c:v>
                </c:pt>
                <c:pt idx="36">
                  <c:v>1932</c:v>
                </c:pt>
                <c:pt idx="37">
                  <c:v>1933</c:v>
                </c:pt>
                <c:pt idx="38">
                  <c:v>1934</c:v>
                </c:pt>
                <c:pt idx="39">
                  <c:v>1935</c:v>
                </c:pt>
                <c:pt idx="40">
                  <c:v>1936</c:v>
                </c:pt>
                <c:pt idx="41">
                  <c:v>1937</c:v>
                </c:pt>
                <c:pt idx="42">
                  <c:v>1938</c:v>
                </c:pt>
                <c:pt idx="43">
                  <c:v>1939</c:v>
                </c:pt>
                <c:pt idx="44">
                  <c:v>1940</c:v>
                </c:pt>
                <c:pt idx="45">
                  <c:v>1941</c:v>
                </c:pt>
                <c:pt idx="46">
                  <c:v>1942</c:v>
                </c:pt>
                <c:pt idx="47">
                  <c:v>1943</c:v>
                </c:pt>
                <c:pt idx="48">
                  <c:v>1944</c:v>
                </c:pt>
                <c:pt idx="49">
                  <c:v>1945</c:v>
                </c:pt>
                <c:pt idx="50">
                  <c:v>1946</c:v>
                </c:pt>
                <c:pt idx="51">
                  <c:v>1947</c:v>
                </c:pt>
                <c:pt idx="52">
                  <c:v>1948</c:v>
                </c:pt>
                <c:pt idx="53">
                  <c:v>1949</c:v>
                </c:pt>
                <c:pt idx="54">
                  <c:v>1950</c:v>
                </c:pt>
                <c:pt idx="55">
                  <c:v>1951</c:v>
                </c:pt>
                <c:pt idx="56">
                  <c:v>1952</c:v>
                </c:pt>
                <c:pt idx="57">
                  <c:v>1953</c:v>
                </c:pt>
                <c:pt idx="58">
                  <c:v>1954</c:v>
                </c:pt>
                <c:pt idx="59">
                  <c:v>1955</c:v>
                </c:pt>
                <c:pt idx="60">
                  <c:v>1956</c:v>
                </c:pt>
                <c:pt idx="61">
                  <c:v>1957</c:v>
                </c:pt>
                <c:pt idx="62">
                  <c:v>1958</c:v>
                </c:pt>
                <c:pt idx="63">
                  <c:v>1959</c:v>
                </c:pt>
                <c:pt idx="64">
                  <c:v>1960</c:v>
                </c:pt>
                <c:pt idx="65">
                  <c:v>1961</c:v>
                </c:pt>
                <c:pt idx="66">
                  <c:v>1962</c:v>
                </c:pt>
                <c:pt idx="67">
                  <c:v>1963</c:v>
                </c:pt>
                <c:pt idx="68">
                  <c:v>1964</c:v>
                </c:pt>
                <c:pt idx="69">
                  <c:v>1965</c:v>
                </c:pt>
                <c:pt idx="70">
                  <c:v>1966</c:v>
                </c:pt>
                <c:pt idx="71">
                  <c:v>1967</c:v>
                </c:pt>
                <c:pt idx="72">
                  <c:v>1968</c:v>
                </c:pt>
                <c:pt idx="73">
                  <c:v>1969</c:v>
                </c:pt>
                <c:pt idx="74">
                  <c:v>1970</c:v>
                </c:pt>
                <c:pt idx="75">
                  <c:v>1971</c:v>
                </c:pt>
                <c:pt idx="76">
                  <c:v>1972</c:v>
                </c:pt>
                <c:pt idx="77">
                  <c:v>1973</c:v>
                </c:pt>
                <c:pt idx="78">
                  <c:v>1974</c:v>
                </c:pt>
                <c:pt idx="79">
                  <c:v>1975</c:v>
                </c:pt>
                <c:pt idx="80">
                  <c:v>1976</c:v>
                </c:pt>
                <c:pt idx="81">
                  <c:v>1977</c:v>
                </c:pt>
                <c:pt idx="82">
                  <c:v>1978</c:v>
                </c:pt>
                <c:pt idx="83">
                  <c:v>1979</c:v>
                </c:pt>
                <c:pt idx="84">
                  <c:v>1980</c:v>
                </c:pt>
                <c:pt idx="85">
                  <c:v>1981</c:v>
                </c:pt>
                <c:pt idx="86">
                  <c:v>1982</c:v>
                </c:pt>
                <c:pt idx="87">
                  <c:v>1983</c:v>
                </c:pt>
                <c:pt idx="88">
                  <c:v>1984</c:v>
                </c:pt>
                <c:pt idx="89">
                  <c:v>1985</c:v>
                </c:pt>
                <c:pt idx="90">
                  <c:v>1986</c:v>
                </c:pt>
                <c:pt idx="91">
                  <c:v>1987</c:v>
                </c:pt>
                <c:pt idx="92">
                  <c:v>1988</c:v>
                </c:pt>
                <c:pt idx="93">
                  <c:v>1989</c:v>
                </c:pt>
                <c:pt idx="94">
                  <c:v>1990</c:v>
                </c:pt>
                <c:pt idx="95">
                  <c:v>1991</c:v>
                </c:pt>
                <c:pt idx="96">
                  <c:v>1992</c:v>
                </c:pt>
                <c:pt idx="97">
                  <c:v>1993</c:v>
                </c:pt>
                <c:pt idx="98">
                  <c:v>1994</c:v>
                </c:pt>
                <c:pt idx="99">
                  <c:v>1995</c:v>
                </c:pt>
                <c:pt idx="100">
                  <c:v>1996</c:v>
                </c:pt>
                <c:pt idx="101">
                  <c:v>1997</c:v>
                </c:pt>
                <c:pt idx="102">
                  <c:v>1998</c:v>
                </c:pt>
                <c:pt idx="103">
                  <c:v>1999</c:v>
                </c:pt>
                <c:pt idx="104">
                  <c:v>2000</c:v>
                </c:pt>
                <c:pt idx="105">
                  <c:v>2001</c:v>
                </c:pt>
                <c:pt idx="106">
                  <c:v>2002</c:v>
                </c:pt>
                <c:pt idx="107">
                  <c:v>2003</c:v>
                </c:pt>
                <c:pt idx="108">
                  <c:v>2004</c:v>
                </c:pt>
                <c:pt idx="109">
                  <c:v>2005</c:v>
                </c:pt>
                <c:pt idx="110">
                  <c:v>2006</c:v>
                </c:pt>
                <c:pt idx="111">
                  <c:v>2007</c:v>
                </c:pt>
                <c:pt idx="112">
                  <c:v>2008</c:v>
                </c:pt>
                <c:pt idx="113">
                  <c:v>2009</c:v>
                </c:pt>
                <c:pt idx="114">
                  <c:v>2010</c:v>
                </c:pt>
              </c:numCache>
            </c:numRef>
          </c:cat>
          <c:val>
            <c:numRef>
              <c:f>'[3]TableA1'!$N$9:$N$123</c:f>
              <c:numCache>
                <c:ptCount val="115"/>
                <c:pt idx="0">
                  <c:v>6.621912015955893</c:v>
                </c:pt>
                <c:pt idx="1">
                  <c:v>6.815694246505322</c:v>
                </c:pt>
                <c:pt idx="2">
                  <c:v>6.606953086760504</c:v>
                </c:pt>
                <c:pt idx="3">
                  <c:v>6.458495162941563</c:v>
                </c:pt>
                <c:pt idx="4">
                  <c:v>6.46213186762005</c:v>
                </c:pt>
                <c:pt idx="5">
                  <c:v>7.026652444887293</c:v>
                </c:pt>
                <c:pt idx="6">
                  <c:v>7.202421427473406</c:v>
                </c:pt>
                <c:pt idx="7">
                  <c:v>6.90391313701809</c:v>
                </c:pt>
                <c:pt idx="8">
                  <c:v>6.763881146771796</c:v>
                </c:pt>
                <c:pt idx="9">
                  <c:v>6.761371959888884</c:v>
                </c:pt>
                <c:pt idx="10">
                  <c:v>6.983030999362357</c:v>
                </c:pt>
                <c:pt idx="11">
                  <c:v>6.383602292777106</c:v>
                </c:pt>
                <c:pt idx="12">
                  <c:v>6.681146341161794</c:v>
                </c:pt>
                <c:pt idx="13">
                  <c:v>6.461935946407499</c:v>
                </c:pt>
                <c:pt idx="14">
                  <c:v>6.759936089553401</c:v>
                </c:pt>
                <c:pt idx="15">
                  <c:v>6.723353352107438</c:v>
                </c:pt>
                <c:pt idx="16">
                  <c:v>6.1471196443766285</c:v>
                </c:pt>
                <c:pt idx="17">
                  <c:v>6.600782372998855</c:v>
                </c:pt>
                <c:pt idx="18">
                  <c:v>6.821219271756306</c:v>
                </c:pt>
                <c:pt idx="19">
                  <c:v>6.86021484045374</c:v>
                </c:pt>
                <c:pt idx="20">
                  <c:v>5.391370874270529</c:v>
                </c:pt>
                <c:pt idx="21">
                  <c:v>4.807436264061228</c:v>
                </c:pt>
                <c:pt idx="22">
                  <c:v>4.784500393559354</c:v>
                </c:pt>
                <c:pt idx="23">
                  <c:v>3.8902626438205616</c:v>
                </c:pt>
                <c:pt idx="24">
                  <c:v>3.5181303994748006</c:v>
                </c:pt>
                <c:pt idx="25">
                  <c:v>3.0637804942862368</c:v>
                </c:pt>
                <c:pt idx="26">
                  <c:v>2.8402496319273682</c:v>
                </c:pt>
                <c:pt idx="27">
                  <c:v>2.8664788173312963</c:v>
                </c:pt>
                <c:pt idx="28">
                  <c:v>2.9516698491590634</c:v>
                </c:pt>
                <c:pt idx="29">
                  <c:v>2.9331990956849037</c:v>
                </c:pt>
                <c:pt idx="30">
                  <c:v>3.2697556136095383</c:v>
                </c:pt>
                <c:pt idx="31">
                  <c:v>3.4845235783203816</c:v>
                </c:pt>
                <c:pt idx="32">
                  <c:v>3.263410210335766</c:v>
                </c:pt>
                <c:pt idx="33">
                  <c:v>3.3857136752702566</c:v>
                </c:pt>
                <c:pt idx="34">
                  <c:v>3.685599022220529</c:v>
                </c:pt>
                <c:pt idx="35">
                  <c:v>3.9204832303315547</c:v>
                </c:pt>
                <c:pt idx="36">
                  <c:v>4.100459374192153</c:v>
                </c:pt>
                <c:pt idx="37">
                  <c:v>4.0510807238509186</c:v>
                </c:pt>
                <c:pt idx="38">
                  <c:v>4.230620459713106</c:v>
                </c:pt>
                <c:pt idx="39">
                  <c:v>3.921980420815507</c:v>
                </c:pt>
                <c:pt idx="40">
                  <c:v>3.7471562345005327</c:v>
                </c:pt>
                <c:pt idx="41">
                  <c:v>4.048489191077478</c:v>
                </c:pt>
                <c:pt idx="42">
                  <c:v>4.088511031751315</c:v>
                </c:pt>
                <c:pt idx="43">
                  <c:v>3.742428847995744</c:v>
                </c:pt>
                <c:pt idx="44">
                  <c:v>4.490685026418215</c:v>
                </c:pt>
                <c:pt idx="45">
                  <c:v>4.501808561411056</c:v>
                </c:pt>
                <c:pt idx="46">
                  <c:v>4.349282589154178</c:v>
                </c:pt>
                <c:pt idx="47">
                  <c:v>4.576197314233887</c:v>
                </c:pt>
                <c:pt idx="48">
                  <c:v>4.77399001462712</c:v>
                </c:pt>
                <c:pt idx="49">
                  <c:v>3.396223380200807</c:v>
                </c:pt>
                <c:pt idx="50">
                  <c:v>2.71119838504072</c:v>
                </c:pt>
                <c:pt idx="51">
                  <c:v>2.7143787290908863</c:v>
                </c:pt>
                <c:pt idx="52">
                  <c:v>2.382933471240477</c:v>
                </c:pt>
                <c:pt idx="53">
                  <c:v>2.1485169174511416</c:v>
                </c:pt>
                <c:pt idx="54">
                  <c:v>2.1121189783227208</c:v>
                </c:pt>
                <c:pt idx="55">
                  <c:v>2.074339781598468</c:v>
                </c:pt>
                <c:pt idx="56">
                  <c:v>2.105219528775604</c:v>
                </c:pt>
                <c:pt idx="57">
                  <c:v>2.073582668813666</c:v>
                </c:pt>
                <c:pt idx="58">
                  <c:v>2.033022038960511</c:v>
                </c:pt>
                <c:pt idx="59">
                  <c:v>2.06996549395471</c:v>
                </c:pt>
                <c:pt idx="60">
                  <c:v>2.1519576156735782</c:v>
                </c:pt>
                <c:pt idx="61">
                  <c:v>2.1187038724604617</c:v>
                </c:pt>
                <c:pt idx="62">
                  <c:v>2.301380777971336</c:v>
                </c:pt>
                <c:pt idx="63">
                  <c:v>2.438525602657285</c:v>
                </c:pt>
                <c:pt idx="64">
                  <c:v>2.4396150411969195</c:v>
                </c:pt>
                <c:pt idx="65">
                  <c:v>2.524933411106536</c:v>
                </c:pt>
                <c:pt idx="66">
                  <c:v>2.5383828379102553</c:v>
                </c:pt>
                <c:pt idx="67">
                  <c:v>2.562144802214317</c:v>
                </c:pt>
                <c:pt idx="68">
                  <c:v>2.5772484196880296</c:v>
                </c:pt>
                <c:pt idx="69">
                  <c:v>2.6402507487049633</c:v>
                </c:pt>
                <c:pt idx="70">
                  <c:v>2.7037584391603886</c:v>
                </c:pt>
                <c:pt idx="71">
                  <c:v>2.7695472577148066</c:v>
                </c:pt>
                <c:pt idx="72">
                  <c:v>2.871292042230769</c:v>
                </c:pt>
                <c:pt idx="73">
                  <c:v>2.8614203019732325</c:v>
                </c:pt>
                <c:pt idx="74">
                  <c:v>2.892846361469421</c:v>
                </c:pt>
                <c:pt idx="75">
                  <c:v>2.827765719127957</c:v>
                </c:pt>
                <c:pt idx="76">
                  <c:v>2.8057515313900345</c:v>
                </c:pt>
                <c:pt idx="77">
                  <c:v>2.8001494040511794</c:v>
                </c:pt>
                <c:pt idx="78">
                  <c:v>2.7416592509805247</c:v>
                </c:pt>
                <c:pt idx="79">
                  <c:v>2.8911359651085546</c:v>
                </c:pt>
                <c:pt idx="80">
                  <c:v>2.8867870877694144</c:v>
                </c:pt>
                <c:pt idx="81">
                  <c:v>2.926974306895794</c:v>
                </c:pt>
                <c:pt idx="82">
                  <c:v>2.9177989424078743</c:v>
                </c:pt>
                <c:pt idx="83">
                  <c:v>2.9288557170353218</c:v>
                </c:pt>
                <c:pt idx="84">
                  <c:v>2.9799447701285313</c:v>
                </c:pt>
                <c:pt idx="85">
                  <c:v>3.0115409151121018</c:v>
                </c:pt>
                <c:pt idx="86">
                  <c:v>2.936582326067502</c:v>
                </c:pt>
                <c:pt idx="87">
                  <c:v>2.9759610408405184</c:v>
                </c:pt>
                <c:pt idx="88">
                  <c:v>3.018912621701126</c:v>
                </c:pt>
                <c:pt idx="89">
                  <c:v>3.0032450190407745</c:v>
                </c:pt>
                <c:pt idx="90">
                  <c:v>2.9508970707004236</c:v>
                </c:pt>
                <c:pt idx="91">
                  <c:v>3.113103005647726</c:v>
                </c:pt>
                <c:pt idx="92">
                  <c:v>2.999521552468463</c:v>
                </c:pt>
                <c:pt idx="93">
                  <c:v>3.1068836223671155</c:v>
                </c:pt>
                <c:pt idx="94">
                  <c:v>3.297424077858134</c:v>
                </c:pt>
                <c:pt idx="95">
                  <c:v>3.294563394604577</c:v>
                </c:pt>
                <c:pt idx="96">
                  <c:v>3.2680146378412216</c:v>
                </c:pt>
                <c:pt idx="97">
                  <c:v>3.305562845495368</c:v>
                </c:pt>
                <c:pt idx="98">
                  <c:v>3.3014589290962824</c:v>
                </c:pt>
                <c:pt idx="99">
                  <c:v>3.2353562911795914</c:v>
                </c:pt>
                <c:pt idx="100">
                  <c:v>3.2209079490143226</c:v>
                </c:pt>
                <c:pt idx="101">
                  <c:v>3.286625841382823</c:v>
                </c:pt>
                <c:pt idx="102">
                  <c:v>3.270944964385447</c:v>
                </c:pt>
                <c:pt idx="103">
                  <c:v>3.3004713150188945</c:v>
                </c:pt>
                <c:pt idx="104">
                  <c:v>3.5533157487827745</c:v>
                </c:pt>
                <c:pt idx="105">
                  <c:v>3.6806267791221505</c:v>
                </c:pt>
                <c:pt idx="106">
                  <c:v>3.787076117013535</c:v>
                </c:pt>
                <c:pt idx="107">
                  <c:v>3.979568110952807</c:v>
                </c:pt>
                <c:pt idx="108">
                  <c:v>4.262360387295347</c:v>
                </c:pt>
                <c:pt idx="109">
                  <c:v>4.712109274136538</c:v>
                </c:pt>
                <c:pt idx="110">
                  <c:v>5.09742136020599</c:v>
                </c:pt>
                <c:pt idx="111">
                  <c:v>5.383656991428226</c:v>
                </c:pt>
                <c:pt idx="112">
                  <c:v>5.627398008059177</c:v>
                </c:pt>
                <c:pt idx="113">
                  <c:v>5.517167461478952</c:v>
                </c:pt>
                <c:pt idx="114">
                  <c:v>5.302431623000444</c:v>
                </c:pt>
              </c:numCache>
            </c:numRef>
          </c:val>
          <c:smooth val="0"/>
        </c:ser>
        <c:marker val="1"/>
        <c:axId val="63908309"/>
        <c:axId val="38303870"/>
      </c:lineChart>
      <c:catAx>
        <c:axId val="63908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38303870"/>
        <c:crossesAt val="0"/>
        <c:auto val="1"/>
        <c:lblOffset val="100"/>
        <c:tickLblSkip val="10"/>
        <c:tickMarkSkip val="10"/>
        <c:noMultiLvlLbl val="0"/>
      </c:catAx>
      <c:valAx>
        <c:axId val="38303870"/>
        <c:scaling>
          <c:orientation val="minMax"/>
          <c:max val="9"/>
          <c:min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3908309"/>
        <c:crossesAt val="1"/>
        <c:crossBetween val="between"/>
        <c:dispUnits/>
        <c:majorUnit val="1"/>
        <c:minorUnit val="0.016"/>
      </c:valAx>
    </c:plotArea>
    <c:legend>
      <c:legendPos val="r"/>
      <c:layout>
        <c:manualLayout>
          <c:xMode val="edge"/>
          <c:yMode val="edge"/>
          <c:x val="0.4115"/>
          <c:y val="0.169"/>
          <c:w val="0.497"/>
          <c:h val="0.223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E4: Steady-state cross-sectional age-wealth profile in the dynastic model: no borrowing vs borrowing  
   </a:t>
            </a:r>
          </a:p>
        </c:rich>
      </c:tx>
      <c:layout>
        <c:manualLayout>
          <c:xMode val="factor"/>
          <c:yMode val="factor"/>
          <c:x val="0.00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04"/>
          <c:w val="0.9755"/>
          <c:h val="0.896"/>
        </c:manualLayout>
      </c:layout>
      <c:lineChart>
        <c:grouping val="standard"/>
        <c:varyColors val="0"/>
        <c:ser>
          <c:idx val="1"/>
          <c:order val="0"/>
          <c:tx>
            <c:v>(average wealth of age group)/(average wealth of adults) (no borrowing against future inheritance)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datafigE4!$A$6:$A$16</c:f>
              <c:strCache>
                <c:ptCount val="11"/>
                <c:pt idx="0">
                  <c:v>A=20</c:v>
                </c:pt>
                <c:pt idx="1">
                  <c:v>25</c:v>
                </c:pt>
                <c:pt idx="2">
                  <c:v>H=30</c:v>
                </c:pt>
                <c:pt idx="3">
                  <c:v>35</c:v>
                </c:pt>
                <c:pt idx="4">
                  <c:v>I=40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R=60</c:v>
                </c:pt>
                <c:pt idx="9">
                  <c:v>65</c:v>
                </c:pt>
                <c:pt idx="10">
                  <c:v>D=70</c:v>
                </c:pt>
              </c:strCache>
            </c:strRef>
          </c:cat>
          <c:val>
            <c:numRef>
              <c:f>datafigE4!$C$6:$C$16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1.6666666666666667</c:v>
                </c:pt>
                <c:pt idx="5">
                  <c:v>1.6666666666666667</c:v>
                </c:pt>
                <c:pt idx="6">
                  <c:v>1.6666666666666667</c:v>
                </c:pt>
                <c:pt idx="7">
                  <c:v>1.6666666666666667</c:v>
                </c:pt>
                <c:pt idx="8">
                  <c:v>1.6666666666666667</c:v>
                </c:pt>
                <c:pt idx="9">
                  <c:v>1.6666666666666667</c:v>
                </c:pt>
                <c:pt idx="10">
                  <c:v>1.6666666666666667</c:v>
                </c:pt>
              </c:numCache>
            </c:numRef>
          </c:val>
          <c:smooth val="0"/>
        </c:ser>
        <c:ser>
          <c:idx val="0"/>
          <c:order val="1"/>
          <c:tx>
            <c:v>(average wealth of age group)/(average wealth of adults) (with borrowing against future inheritance)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datafigE4!$A$6:$A$16</c:f>
              <c:strCache>
                <c:ptCount val="11"/>
                <c:pt idx="0">
                  <c:v>A=20</c:v>
                </c:pt>
                <c:pt idx="1">
                  <c:v>25</c:v>
                </c:pt>
                <c:pt idx="2">
                  <c:v>H=30</c:v>
                </c:pt>
                <c:pt idx="3">
                  <c:v>35</c:v>
                </c:pt>
                <c:pt idx="4">
                  <c:v>I=40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R=60</c:v>
                </c:pt>
                <c:pt idx="9">
                  <c:v>65</c:v>
                </c:pt>
                <c:pt idx="10">
                  <c:v>D=70</c:v>
                </c:pt>
              </c:strCache>
            </c:strRef>
          </c:cat>
          <c:val>
            <c:numRef>
              <c:f>datafigE4!$D$6:$D$16</c:f>
              <c:numCache>
                <c:ptCount val="11"/>
                <c:pt idx="0">
                  <c:v>0</c:v>
                </c:pt>
                <c:pt idx="1">
                  <c:v>-0.16183424272828295</c:v>
                </c:pt>
                <c:pt idx="2">
                  <c:v>-0.3498588075760029</c:v>
                </c:pt>
                <c:pt idx="3">
                  <c:v>-0.5683121854901685</c:v>
                </c:pt>
                <c:pt idx="4">
                  <c:v>1.5632481830892087</c:v>
                </c:pt>
                <c:pt idx="5">
                  <c:v>1.6544010262675317</c:v>
                </c:pt>
                <c:pt idx="6">
                  <c:v>1.7603055207941498</c:v>
                </c:pt>
                <c:pt idx="7">
                  <c:v>1.8833489889940043</c:v>
                </c:pt>
                <c:pt idx="8">
                  <c:v>2.026305103692643</c:v>
                </c:pt>
                <c:pt idx="9">
                  <c:v>2.192396412956914</c:v>
                </c:pt>
                <c:pt idx="10">
                  <c:v>2.3853669834797175</c:v>
                </c:pt>
              </c:numCache>
            </c:numRef>
          </c:val>
          <c:smooth val="0"/>
        </c:ser>
        <c:marker val="1"/>
        <c:axId val="12467145"/>
        <c:axId val="45095442"/>
      </c:lineChart>
      <c:catAx>
        <c:axId val="12467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45095442"/>
        <c:crossesAt val="0"/>
        <c:auto val="1"/>
        <c:lblOffset val="100"/>
        <c:tickLblSkip val="1"/>
        <c:noMultiLvlLbl val="0"/>
      </c:catAx>
      <c:valAx>
        <c:axId val="45095442"/>
        <c:scaling>
          <c:orientation val="minMax"/>
          <c:max val="2.6"/>
          <c:min val="-0.8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2467145"/>
        <c:crossesAt val="1"/>
        <c:crossBetween val="between"/>
        <c:dispUnits/>
        <c:majorUnit val="0.4"/>
        <c:minorUnit val="0.016"/>
      </c:valAx>
    </c:plotArea>
    <c:legend>
      <c:legendPos val="r"/>
      <c:layout>
        <c:manualLayout>
          <c:xMode val="edge"/>
          <c:yMode val="edge"/>
          <c:x val="0.46775"/>
          <c:y val="0.4815"/>
          <c:w val="0.50725"/>
          <c:h val="0.299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E5: Steady-state cross-sectional age-wealth profile in the dynastic model with lifecycle wealth (g=2%, ρ=80%)
</a:t>
            </a:r>
          </a:p>
        </c:rich>
      </c:tx>
      <c:layout>
        <c:manualLayout>
          <c:xMode val="factor"/>
          <c:yMode val="factor"/>
          <c:x val="0.00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04"/>
          <c:w val="0.9755"/>
          <c:h val="0.896"/>
        </c:manualLayout>
      </c:layout>
      <c:lineChart>
        <c:grouping val="standard"/>
        <c:varyColors val="0"/>
        <c:ser>
          <c:idx val="1"/>
          <c:order val="0"/>
          <c:tx>
            <c:v>(average bequest wealth of age group)/(average total wealth of adults)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datafigE5!$A$13:$A$25</c:f>
              <c:strCache>
                <c:ptCount val="13"/>
                <c:pt idx="0">
                  <c:v>A=20</c:v>
                </c:pt>
                <c:pt idx="1">
                  <c:v>25</c:v>
                </c:pt>
                <c:pt idx="2">
                  <c:v>H=30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I=50</c:v>
                </c:pt>
                <c:pt idx="7">
                  <c:v>55</c:v>
                </c:pt>
                <c:pt idx="8">
                  <c:v>R=60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D=80</c:v>
                </c:pt>
              </c:strCache>
            </c:strRef>
          </c:cat>
          <c:val>
            <c:numRef>
              <c:f>datafigE5!$D$13:$D$25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1.734737075319813</c:v>
                </c:pt>
                <c:pt idx="7">
                  <c:v>1.734737075319813</c:v>
                </c:pt>
                <c:pt idx="8">
                  <c:v>1.734737075319813</c:v>
                </c:pt>
                <c:pt idx="9">
                  <c:v>1.734737075319813</c:v>
                </c:pt>
                <c:pt idx="10">
                  <c:v>1.734737075319813</c:v>
                </c:pt>
                <c:pt idx="11">
                  <c:v>1.734737075319813</c:v>
                </c:pt>
                <c:pt idx="12">
                  <c:v>1.734737075319813</c:v>
                </c:pt>
              </c:numCache>
            </c:numRef>
          </c:val>
          <c:smooth val="0"/>
        </c:ser>
        <c:ser>
          <c:idx val="0"/>
          <c:order val="1"/>
          <c:tx>
            <c:v>(average lifecycle wealth of age group)/(average total wealth of adults)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datafigE5!$A$13:$A$25</c:f>
              <c:strCache>
                <c:ptCount val="13"/>
                <c:pt idx="0">
                  <c:v>A=20</c:v>
                </c:pt>
                <c:pt idx="1">
                  <c:v>25</c:v>
                </c:pt>
                <c:pt idx="2">
                  <c:v>H=30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I=50</c:v>
                </c:pt>
                <c:pt idx="7">
                  <c:v>55</c:v>
                </c:pt>
                <c:pt idx="8">
                  <c:v>R=60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D=80</c:v>
                </c:pt>
              </c:strCache>
            </c:strRef>
          </c:cat>
          <c:val>
            <c:numRef>
              <c:f>datafigE5!$C$13:$C$25</c:f>
              <c:numCache>
                <c:ptCount val="13"/>
                <c:pt idx="0">
                  <c:v>0</c:v>
                </c:pt>
                <c:pt idx="1">
                  <c:v>0.020492713622763996</c:v>
                </c:pt>
                <c:pt idx="2">
                  <c:v>0.044301850036115566</c:v>
                </c:pt>
                <c:pt idx="3">
                  <c:v>0.07196412001093631</c:v>
                </c:pt>
                <c:pt idx="4">
                  <c:v>0.10410309249927745</c:v>
                </c:pt>
                <c:pt idx="5">
                  <c:v>0.14144325126233442</c:v>
                </c:pt>
                <c:pt idx="6">
                  <c:v>0.18482632634216462</c:v>
                </c:pt>
                <c:pt idx="7">
                  <c:v>0.23523026852476336</c:v>
                </c:pt>
                <c:pt idx="8">
                  <c:v>0.29379129452100305</c:v>
                </c:pt>
                <c:pt idx="9">
                  <c:v>0.23595842213518217</c:v>
                </c:pt>
                <c:pt idx="10">
                  <c:v>0.16876621064200037</c:v>
                </c:pt>
                <c:pt idx="11">
                  <c:v>0.09069999848458088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205795"/>
        <c:axId val="28852156"/>
      </c:lineChart>
      <c:catAx>
        <c:axId val="3205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28852156"/>
        <c:crossesAt val="0"/>
        <c:auto val="1"/>
        <c:lblOffset val="100"/>
        <c:tickLblSkip val="1"/>
        <c:noMultiLvlLbl val="0"/>
      </c:catAx>
      <c:valAx>
        <c:axId val="28852156"/>
        <c:scaling>
          <c:orientation val="minMax"/>
          <c:max val="2.2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205795"/>
        <c:crossesAt val="1"/>
        <c:crossBetween val="between"/>
        <c:dispUnits/>
        <c:majorUnit val="0.2"/>
        <c:minorUnit val="0.016"/>
      </c:valAx>
    </c:plotArea>
    <c:legend>
      <c:legendPos val="r"/>
      <c:layout>
        <c:manualLayout>
          <c:xMode val="edge"/>
          <c:yMode val="edge"/>
          <c:x val="0.11775"/>
          <c:y val="0.152"/>
          <c:w val="0.39075"/>
          <c:h val="0.3175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E6: Steady-state cross-sectional age-wealth profile in the dynastic model with lifecycle wealth (g=2%, ρ=50%)
</a:t>
            </a:r>
          </a:p>
        </c:rich>
      </c:tx>
      <c:layout>
        <c:manualLayout>
          <c:xMode val="factor"/>
          <c:yMode val="factor"/>
          <c:x val="0.00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04"/>
          <c:w val="0.9755"/>
          <c:h val="0.896"/>
        </c:manualLayout>
      </c:layout>
      <c:lineChart>
        <c:grouping val="standard"/>
        <c:varyColors val="0"/>
        <c:ser>
          <c:idx val="1"/>
          <c:order val="0"/>
          <c:tx>
            <c:v>(average bequest wealth of age group)/(average total wealth of adults)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datafigE5!$A$13:$A$25</c:f>
              <c:strCache>
                <c:ptCount val="13"/>
                <c:pt idx="0">
                  <c:v>A=20</c:v>
                </c:pt>
                <c:pt idx="1">
                  <c:v>25</c:v>
                </c:pt>
                <c:pt idx="2">
                  <c:v>H=30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I=50</c:v>
                </c:pt>
                <c:pt idx="7">
                  <c:v>55</c:v>
                </c:pt>
                <c:pt idx="8">
                  <c:v>R=60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D=80</c:v>
                </c:pt>
              </c:strCache>
            </c:strRef>
          </c:cat>
          <c:val>
            <c:numRef>
              <c:f>datafigE6!$D$13:$D$25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1.3368426882995323</c:v>
                </c:pt>
                <c:pt idx="7">
                  <c:v>1.3368426882995323</c:v>
                </c:pt>
                <c:pt idx="8">
                  <c:v>1.3368426882995323</c:v>
                </c:pt>
                <c:pt idx="9">
                  <c:v>1.3368426882995323</c:v>
                </c:pt>
                <c:pt idx="10">
                  <c:v>1.3368426882995323</c:v>
                </c:pt>
                <c:pt idx="11">
                  <c:v>1.3368426882995323</c:v>
                </c:pt>
                <c:pt idx="12">
                  <c:v>1.3368426882995323</c:v>
                </c:pt>
              </c:numCache>
            </c:numRef>
          </c:val>
          <c:smooth val="0"/>
        </c:ser>
        <c:ser>
          <c:idx val="0"/>
          <c:order val="1"/>
          <c:tx>
            <c:v>(average lifecycle wealth of age group)/(average total wealth of adults)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datafigE5!$A$13:$A$25</c:f>
              <c:strCache>
                <c:ptCount val="13"/>
                <c:pt idx="0">
                  <c:v>A=20</c:v>
                </c:pt>
                <c:pt idx="1">
                  <c:v>25</c:v>
                </c:pt>
                <c:pt idx="2">
                  <c:v>H=30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I=50</c:v>
                </c:pt>
                <c:pt idx="7">
                  <c:v>55</c:v>
                </c:pt>
                <c:pt idx="8">
                  <c:v>R=60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D=80</c:v>
                </c:pt>
              </c:strCache>
            </c:strRef>
          </c:cat>
          <c:val>
            <c:numRef>
              <c:f>datafigE6!$C$13:$C$25</c:f>
              <c:numCache>
                <c:ptCount val="13"/>
                <c:pt idx="0">
                  <c:v>0</c:v>
                </c:pt>
                <c:pt idx="1">
                  <c:v>0.05123178405690999</c:v>
                </c:pt>
                <c:pt idx="2">
                  <c:v>0.11075462509028894</c:v>
                </c:pt>
                <c:pt idx="3">
                  <c:v>0.1799103000273408</c:v>
                </c:pt>
                <c:pt idx="4">
                  <c:v>0.2602577312481937</c:v>
                </c:pt>
                <c:pt idx="5">
                  <c:v>0.35360812815583614</c:v>
                </c:pt>
                <c:pt idx="6">
                  <c:v>0.4620658158554116</c:v>
                </c:pt>
                <c:pt idx="7">
                  <c:v>0.5880756713119084</c:v>
                </c:pt>
                <c:pt idx="8">
                  <c:v>0.7344782363025079</c:v>
                </c:pt>
                <c:pt idx="9">
                  <c:v>0.5898960553379555</c:v>
                </c:pt>
                <c:pt idx="10">
                  <c:v>0.421915526605001</c:v>
                </c:pt>
                <c:pt idx="11">
                  <c:v>0.2267499962114521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8342813"/>
        <c:axId val="55323270"/>
      </c:lineChart>
      <c:catAx>
        <c:axId val="58342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55323270"/>
        <c:crossesAt val="0"/>
        <c:auto val="1"/>
        <c:lblOffset val="100"/>
        <c:tickLblSkip val="1"/>
        <c:noMultiLvlLbl val="0"/>
      </c:catAx>
      <c:valAx>
        <c:axId val="55323270"/>
        <c:scaling>
          <c:orientation val="minMax"/>
          <c:max val="2.2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8342813"/>
        <c:crossesAt val="1"/>
        <c:crossBetween val="between"/>
        <c:dispUnits/>
        <c:majorUnit val="0.2"/>
        <c:minorUnit val="0.016"/>
      </c:valAx>
    </c:plotArea>
    <c:legend>
      <c:legendPos val="r"/>
      <c:layout>
        <c:manualLayout>
          <c:xMode val="edge"/>
          <c:yMode val="edge"/>
          <c:x val="0.147"/>
          <c:y val="0.1555"/>
          <c:w val="0.47825"/>
          <c:h val="0.218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E7: Steady-state cross-sectional age-wealth profile in the dynastic model with lifecycle wealth (g=2%, ρ=0%)
</a:t>
            </a:r>
          </a:p>
        </c:rich>
      </c:tx>
      <c:layout>
        <c:manualLayout>
          <c:xMode val="factor"/>
          <c:yMode val="factor"/>
          <c:x val="0.00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04"/>
          <c:w val="0.9755"/>
          <c:h val="0.896"/>
        </c:manualLayout>
      </c:layout>
      <c:lineChart>
        <c:grouping val="standard"/>
        <c:varyColors val="0"/>
        <c:ser>
          <c:idx val="1"/>
          <c:order val="0"/>
          <c:tx>
            <c:v>(average bequest wealth of age group)/(average total wealth of adults)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datafigE7!$A$13:$A$25</c:f>
              <c:strCache>
                <c:ptCount val="13"/>
                <c:pt idx="0">
                  <c:v>A=20</c:v>
                </c:pt>
                <c:pt idx="1">
                  <c:v>25</c:v>
                </c:pt>
                <c:pt idx="2">
                  <c:v>H=30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I=50</c:v>
                </c:pt>
                <c:pt idx="7">
                  <c:v>55</c:v>
                </c:pt>
                <c:pt idx="8">
                  <c:v>R=60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D=80</c:v>
                </c:pt>
              </c:strCache>
            </c:strRef>
          </c:cat>
          <c:val>
            <c:numRef>
              <c:f>datafigE7!$D$13:$D$25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0.6736853765990645</c:v>
                </c:pt>
                <c:pt idx="5">
                  <c:v>0.6736853765990645</c:v>
                </c:pt>
                <c:pt idx="6">
                  <c:v>0.6736853765990645</c:v>
                </c:pt>
                <c:pt idx="7">
                  <c:v>0.6736853765990645</c:v>
                </c:pt>
                <c:pt idx="8">
                  <c:v>0.6736853765990645</c:v>
                </c:pt>
                <c:pt idx="9">
                  <c:v>0.6736853765990645</c:v>
                </c:pt>
                <c:pt idx="10">
                  <c:v>0.6736853765990645</c:v>
                </c:pt>
                <c:pt idx="11">
                  <c:v>0.6736853765990645</c:v>
                </c:pt>
                <c:pt idx="12">
                  <c:v>0.6736853765990645</c:v>
                </c:pt>
              </c:numCache>
            </c:numRef>
          </c:val>
          <c:smooth val="0"/>
        </c:ser>
        <c:ser>
          <c:idx val="0"/>
          <c:order val="1"/>
          <c:tx>
            <c:v>(average lifecycle wealth of age group)/(average total wealth of adults)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datafigE7!$A$13:$A$25</c:f>
              <c:strCache>
                <c:ptCount val="13"/>
                <c:pt idx="0">
                  <c:v>A=20</c:v>
                </c:pt>
                <c:pt idx="1">
                  <c:v>25</c:v>
                </c:pt>
                <c:pt idx="2">
                  <c:v>H=30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I=50</c:v>
                </c:pt>
                <c:pt idx="7">
                  <c:v>55</c:v>
                </c:pt>
                <c:pt idx="8">
                  <c:v>R=60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D=80</c:v>
                </c:pt>
              </c:strCache>
            </c:strRef>
          </c:cat>
          <c:val>
            <c:numRef>
              <c:f>datafigE7!$C$13:$C$25</c:f>
              <c:numCache>
                <c:ptCount val="13"/>
                <c:pt idx="0">
                  <c:v>0</c:v>
                </c:pt>
                <c:pt idx="1">
                  <c:v>0.10246356811381999</c:v>
                </c:pt>
                <c:pt idx="2">
                  <c:v>0.22150925018057788</c:v>
                </c:pt>
                <c:pt idx="3">
                  <c:v>0.3598206000546816</c:v>
                </c:pt>
                <c:pt idx="4">
                  <c:v>0.5205154624963874</c:v>
                </c:pt>
                <c:pt idx="5">
                  <c:v>0.7072162563116723</c:v>
                </c:pt>
                <c:pt idx="6">
                  <c:v>0.9241316317108232</c:v>
                </c:pt>
                <c:pt idx="7">
                  <c:v>1.1761513426238168</c:v>
                </c:pt>
                <c:pt idx="8">
                  <c:v>1.4689564726050157</c:v>
                </c:pt>
                <c:pt idx="9">
                  <c:v>1.179792110675911</c:v>
                </c:pt>
                <c:pt idx="10">
                  <c:v>0.843831053210002</c:v>
                </c:pt>
                <c:pt idx="11">
                  <c:v>0.4534999924229042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8147383"/>
        <c:axId val="51999856"/>
      </c:lineChart>
      <c:catAx>
        <c:axId val="28147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51999856"/>
        <c:crossesAt val="0"/>
        <c:auto val="1"/>
        <c:lblOffset val="100"/>
        <c:tickLblSkip val="1"/>
        <c:noMultiLvlLbl val="0"/>
      </c:catAx>
      <c:valAx>
        <c:axId val="51999856"/>
        <c:scaling>
          <c:orientation val="minMax"/>
          <c:max val="2.2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8147383"/>
        <c:crossesAt val="1"/>
        <c:crossBetween val="between"/>
        <c:dispUnits/>
        <c:majorUnit val="0.2"/>
        <c:minorUnit val="0.016"/>
      </c:valAx>
    </c:plotArea>
    <c:legend>
      <c:legendPos val="r"/>
      <c:layout>
        <c:manualLayout>
          <c:xMode val="edge"/>
          <c:yMode val="edge"/>
          <c:x val="0.11975"/>
          <c:y val="0.20775"/>
          <c:w val="0.47825"/>
          <c:h val="0.218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E8: Steady-state cross-sectional age-wealth profile (dynastic model with lifecycle wealth, ρ=80%,50%,0%) 
</a:t>
            </a:r>
          </a:p>
        </c:rich>
      </c:tx>
      <c:layout>
        <c:manualLayout>
          <c:xMode val="factor"/>
          <c:yMode val="factor"/>
          <c:x val="0.0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04"/>
          <c:w val="0.9755"/>
          <c:h val="0.896"/>
        </c:manualLayout>
      </c:layout>
      <c:lineChart>
        <c:grouping val="standard"/>
        <c:varyColors val="0"/>
        <c:ser>
          <c:idx val="1"/>
          <c:order val="0"/>
          <c:tx>
            <c:v>replacement rate = 80%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datafigE7!$A$13:$A$25</c:f>
              <c:strCache>
                <c:ptCount val="13"/>
                <c:pt idx="0">
                  <c:v>A=20</c:v>
                </c:pt>
                <c:pt idx="1">
                  <c:v>25</c:v>
                </c:pt>
                <c:pt idx="2">
                  <c:v>H=30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I=50</c:v>
                </c:pt>
                <c:pt idx="7">
                  <c:v>55</c:v>
                </c:pt>
                <c:pt idx="8">
                  <c:v>R=60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D=80</c:v>
                </c:pt>
              </c:strCache>
            </c:strRef>
          </c:cat>
          <c:val>
            <c:numRef>
              <c:f>datafigE5!$E$13:$E$25</c:f>
              <c:numCache>
                <c:ptCount val="13"/>
                <c:pt idx="0">
                  <c:v>0</c:v>
                </c:pt>
                <c:pt idx="1">
                  <c:v>0.020492713622763996</c:v>
                </c:pt>
                <c:pt idx="2">
                  <c:v>0.044301850036115566</c:v>
                </c:pt>
                <c:pt idx="3">
                  <c:v>0.07196412001093631</c:v>
                </c:pt>
                <c:pt idx="4">
                  <c:v>0.10410309249927745</c:v>
                </c:pt>
                <c:pt idx="5">
                  <c:v>0.14144325126233442</c:v>
                </c:pt>
                <c:pt idx="6">
                  <c:v>1.9195634016619776</c:v>
                </c:pt>
                <c:pt idx="7">
                  <c:v>1.9699673438445764</c:v>
                </c:pt>
                <c:pt idx="8">
                  <c:v>2.0285283698408163</c:v>
                </c:pt>
                <c:pt idx="9">
                  <c:v>1.9706954974549953</c:v>
                </c:pt>
                <c:pt idx="10">
                  <c:v>1.9035032859618135</c:v>
                </c:pt>
                <c:pt idx="11">
                  <c:v>1.825437073804394</c:v>
                </c:pt>
                <c:pt idx="12">
                  <c:v>1.734737075319813</c:v>
                </c:pt>
              </c:numCache>
            </c:numRef>
          </c:val>
          <c:smooth val="0"/>
        </c:ser>
        <c:ser>
          <c:idx val="0"/>
          <c:order val="1"/>
          <c:tx>
            <c:v> replacement rate = 50%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datafigE7!$A$13:$A$25</c:f>
              <c:strCache>
                <c:ptCount val="13"/>
                <c:pt idx="0">
                  <c:v>A=20</c:v>
                </c:pt>
                <c:pt idx="1">
                  <c:v>25</c:v>
                </c:pt>
                <c:pt idx="2">
                  <c:v>H=30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I=50</c:v>
                </c:pt>
                <c:pt idx="7">
                  <c:v>55</c:v>
                </c:pt>
                <c:pt idx="8">
                  <c:v>R=60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D=80</c:v>
                </c:pt>
              </c:strCache>
            </c:strRef>
          </c:cat>
          <c:val>
            <c:numRef>
              <c:f>datafigE6!$E$13:$E$25</c:f>
              <c:numCache>
                <c:ptCount val="13"/>
                <c:pt idx="0">
                  <c:v>0</c:v>
                </c:pt>
                <c:pt idx="1">
                  <c:v>0.05123178405690999</c:v>
                </c:pt>
                <c:pt idx="2">
                  <c:v>0.11075462509028894</c:v>
                </c:pt>
                <c:pt idx="3">
                  <c:v>0.1799103000273408</c:v>
                </c:pt>
                <c:pt idx="4">
                  <c:v>0.2602577312481937</c:v>
                </c:pt>
                <c:pt idx="5">
                  <c:v>0.35360812815583614</c:v>
                </c:pt>
                <c:pt idx="6">
                  <c:v>1.798908504154944</c:v>
                </c:pt>
                <c:pt idx="7">
                  <c:v>1.9249183596114408</c:v>
                </c:pt>
                <c:pt idx="8">
                  <c:v>2.0713209246020403</c:v>
                </c:pt>
                <c:pt idx="9">
                  <c:v>1.9267387436374879</c:v>
                </c:pt>
                <c:pt idx="10">
                  <c:v>1.7587582149045333</c:v>
                </c:pt>
                <c:pt idx="11">
                  <c:v>1.5635926845109844</c:v>
                </c:pt>
                <c:pt idx="12">
                  <c:v>1.3368426882995323</c:v>
                </c:pt>
              </c:numCache>
            </c:numRef>
          </c:val>
          <c:smooth val="0"/>
        </c:ser>
        <c:ser>
          <c:idx val="2"/>
          <c:order val="2"/>
          <c:tx>
            <c:v>replacement rate = 0%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datafigE7!$A$13:$A$25</c:f>
              <c:strCache>
                <c:ptCount val="13"/>
                <c:pt idx="0">
                  <c:v>A=20</c:v>
                </c:pt>
                <c:pt idx="1">
                  <c:v>25</c:v>
                </c:pt>
                <c:pt idx="2">
                  <c:v>H=30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I=50</c:v>
                </c:pt>
                <c:pt idx="7">
                  <c:v>55</c:v>
                </c:pt>
                <c:pt idx="8">
                  <c:v>R=60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D=80</c:v>
                </c:pt>
              </c:strCache>
            </c:strRef>
          </c:cat>
          <c:val>
            <c:numRef>
              <c:f>datafigE7!$E$13:$E$25</c:f>
              <c:numCache>
                <c:ptCount val="13"/>
                <c:pt idx="0">
                  <c:v>0</c:v>
                </c:pt>
                <c:pt idx="1">
                  <c:v>0.10246356811381999</c:v>
                </c:pt>
                <c:pt idx="2">
                  <c:v>0.22150925018057788</c:v>
                </c:pt>
                <c:pt idx="3">
                  <c:v>0.3598206000546816</c:v>
                </c:pt>
                <c:pt idx="4">
                  <c:v>1.1942008390954517</c:v>
                </c:pt>
                <c:pt idx="5">
                  <c:v>1.3809016329107369</c:v>
                </c:pt>
                <c:pt idx="6">
                  <c:v>1.5978170083098877</c:v>
                </c:pt>
                <c:pt idx="7">
                  <c:v>1.8498367192228813</c:v>
                </c:pt>
                <c:pt idx="8">
                  <c:v>2.14264184920408</c:v>
                </c:pt>
                <c:pt idx="9">
                  <c:v>1.8534774872749755</c:v>
                </c:pt>
                <c:pt idx="10">
                  <c:v>1.5175164298090664</c:v>
                </c:pt>
                <c:pt idx="11">
                  <c:v>1.1271853690219686</c:v>
                </c:pt>
                <c:pt idx="12">
                  <c:v>0.6736853765990645</c:v>
                </c:pt>
              </c:numCache>
            </c:numRef>
          </c:val>
          <c:smooth val="0"/>
        </c:ser>
        <c:marker val="1"/>
        <c:axId val="65345521"/>
        <c:axId val="51238778"/>
      </c:lineChart>
      <c:catAx>
        <c:axId val="65345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51238778"/>
        <c:crossesAt val="0"/>
        <c:auto val="1"/>
        <c:lblOffset val="100"/>
        <c:tickLblSkip val="1"/>
        <c:noMultiLvlLbl val="0"/>
      </c:catAx>
      <c:valAx>
        <c:axId val="51238778"/>
        <c:scaling>
          <c:orientation val="minMax"/>
          <c:max val="2.2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5345521"/>
        <c:crossesAt val="1"/>
        <c:crossBetween val="between"/>
        <c:dispUnits/>
        <c:majorUnit val="0.2"/>
        <c:minorUnit val="0.016"/>
      </c:valAx>
    </c:plotArea>
    <c:legend>
      <c:legendPos val="r"/>
      <c:layout>
        <c:manualLayout>
          <c:xMode val="edge"/>
          <c:yMode val="edge"/>
          <c:x val="0.1105"/>
          <c:y val="0.16225"/>
          <c:w val="0.38025"/>
          <c:h val="0.22125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A3: Wealth-disposable income ratio in France 1896-2010 (annual series)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75"/>
          <c:w val="0.982"/>
          <c:h val="0.875"/>
        </c:manualLayout>
      </c:layout>
      <c:lineChart>
        <c:grouping val="standard"/>
        <c:varyColors val="0"/>
        <c:ser>
          <c:idx val="0"/>
          <c:order val="0"/>
          <c:tx>
            <c:v>Aggregate private wealth as a fraction of personal disposable income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'[3]TableA1'!$A$9:$A$123</c:f>
              <c:numCache>
                <c:ptCount val="115"/>
                <c:pt idx="0">
                  <c:v>1896</c:v>
                </c:pt>
                <c:pt idx="1">
                  <c:v>1897</c:v>
                </c:pt>
                <c:pt idx="2">
                  <c:v>1898</c:v>
                </c:pt>
                <c:pt idx="3">
                  <c:v>1899</c:v>
                </c:pt>
                <c:pt idx="4">
                  <c:v>1900</c:v>
                </c:pt>
                <c:pt idx="5">
                  <c:v>1901</c:v>
                </c:pt>
                <c:pt idx="6">
                  <c:v>1902</c:v>
                </c:pt>
                <c:pt idx="7">
                  <c:v>1903</c:v>
                </c:pt>
                <c:pt idx="8">
                  <c:v>1904</c:v>
                </c:pt>
                <c:pt idx="9">
                  <c:v>1905</c:v>
                </c:pt>
                <c:pt idx="10">
                  <c:v>1906</c:v>
                </c:pt>
                <c:pt idx="11">
                  <c:v>1907</c:v>
                </c:pt>
                <c:pt idx="12">
                  <c:v>1908</c:v>
                </c:pt>
                <c:pt idx="13">
                  <c:v>1909</c:v>
                </c:pt>
                <c:pt idx="14">
                  <c:v>1910</c:v>
                </c:pt>
                <c:pt idx="15">
                  <c:v>1911</c:v>
                </c:pt>
                <c:pt idx="16">
                  <c:v>1912</c:v>
                </c:pt>
                <c:pt idx="17">
                  <c:v>1913</c:v>
                </c:pt>
                <c:pt idx="18">
                  <c:v>1914</c:v>
                </c:pt>
                <c:pt idx="19">
                  <c:v>1915</c:v>
                </c:pt>
                <c:pt idx="20">
                  <c:v>1916</c:v>
                </c:pt>
                <c:pt idx="21">
                  <c:v>1917</c:v>
                </c:pt>
                <c:pt idx="22">
                  <c:v>1918</c:v>
                </c:pt>
                <c:pt idx="23">
                  <c:v>1919</c:v>
                </c:pt>
                <c:pt idx="24">
                  <c:v>1920</c:v>
                </c:pt>
                <c:pt idx="25">
                  <c:v>1921</c:v>
                </c:pt>
                <c:pt idx="26">
                  <c:v>1922</c:v>
                </c:pt>
                <c:pt idx="27">
                  <c:v>1923</c:v>
                </c:pt>
                <c:pt idx="28">
                  <c:v>1924</c:v>
                </c:pt>
                <c:pt idx="29">
                  <c:v>1925</c:v>
                </c:pt>
                <c:pt idx="30">
                  <c:v>1926</c:v>
                </c:pt>
                <c:pt idx="31">
                  <c:v>1927</c:v>
                </c:pt>
                <c:pt idx="32">
                  <c:v>1928</c:v>
                </c:pt>
                <c:pt idx="33">
                  <c:v>1929</c:v>
                </c:pt>
                <c:pt idx="34">
                  <c:v>1930</c:v>
                </c:pt>
                <c:pt idx="35">
                  <c:v>1931</c:v>
                </c:pt>
                <c:pt idx="36">
                  <c:v>1932</c:v>
                </c:pt>
                <c:pt idx="37">
                  <c:v>1933</c:v>
                </c:pt>
                <c:pt idx="38">
                  <c:v>1934</c:v>
                </c:pt>
                <c:pt idx="39">
                  <c:v>1935</c:v>
                </c:pt>
                <c:pt idx="40">
                  <c:v>1936</c:v>
                </c:pt>
                <c:pt idx="41">
                  <c:v>1937</c:v>
                </c:pt>
                <c:pt idx="42">
                  <c:v>1938</c:v>
                </c:pt>
                <c:pt idx="43">
                  <c:v>1939</c:v>
                </c:pt>
                <c:pt idx="44">
                  <c:v>1940</c:v>
                </c:pt>
                <c:pt idx="45">
                  <c:v>1941</c:v>
                </c:pt>
                <c:pt idx="46">
                  <c:v>1942</c:v>
                </c:pt>
                <c:pt idx="47">
                  <c:v>1943</c:v>
                </c:pt>
                <c:pt idx="48">
                  <c:v>1944</c:v>
                </c:pt>
                <c:pt idx="49">
                  <c:v>1945</c:v>
                </c:pt>
                <c:pt idx="50">
                  <c:v>1946</c:v>
                </c:pt>
                <c:pt idx="51">
                  <c:v>1947</c:v>
                </c:pt>
                <c:pt idx="52">
                  <c:v>1948</c:v>
                </c:pt>
                <c:pt idx="53">
                  <c:v>1949</c:v>
                </c:pt>
                <c:pt idx="54">
                  <c:v>1950</c:v>
                </c:pt>
                <c:pt idx="55">
                  <c:v>1951</c:v>
                </c:pt>
                <c:pt idx="56">
                  <c:v>1952</c:v>
                </c:pt>
                <c:pt idx="57">
                  <c:v>1953</c:v>
                </c:pt>
                <c:pt idx="58">
                  <c:v>1954</c:v>
                </c:pt>
                <c:pt idx="59">
                  <c:v>1955</c:v>
                </c:pt>
                <c:pt idx="60">
                  <c:v>1956</c:v>
                </c:pt>
                <c:pt idx="61">
                  <c:v>1957</c:v>
                </c:pt>
                <c:pt idx="62">
                  <c:v>1958</c:v>
                </c:pt>
                <c:pt idx="63">
                  <c:v>1959</c:v>
                </c:pt>
                <c:pt idx="64">
                  <c:v>1960</c:v>
                </c:pt>
                <c:pt idx="65">
                  <c:v>1961</c:v>
                </c:pt>
                <c:pt idx="66">
                  <c:v>1962</c:v>
                </c:pt>
                <c:pt idx="67">
                  <c:v>1963</c:v>
                </c:pt>
                <c:pt idx="68">
                  <c:v>1964</c:v>
                </c:pt>
                <c:pt idx="69">
                  <c:v>1965</c:v>
                </c:pt>
                <c:pt idx="70">
                  <c:v>1966</c:v>
                </c:pt>
                <c:pt idx="71">
                  <c:v>1967</c:v>
                </c:pt>
                <c:pt idx="72">
                  <c:v>1968</c:v>
                </c:pt>
                <c:pt idx="73">
                  <c:v>1969</c:v>
                </c:pt>
                <c:pt idx="74">
                  <c:v>1970</c:v>
                </c:pt>
                <c:pt idx="75">
                  <c:v>1971</c:v>
                </c:pt>
                <c:pt idx="76">
                  <c:v>1972</c:v>
                </c:pt>
                <c:pt idx="77">
                  <c:v>1973</c:v>
                </c:pt>
                <c:pt idx="78">
                  <c:v>1974</c:v>
                </c:pt>
                <c:pt idx="79">
                  <c:v>1975</c:v>
                </c:pt>
                <c:pt idx="80">
                  <c:v>1976</c:v>
                </c:pt>
                <c:pt idx="81">
                  <c:v>1977</c:v>
                </c:pt>
                <c:pt idx="82">
                  <c:v>1978</c:v>
                </c:pt>
                <c:pt idx="83">
                  <c:v>1979</c:v>
                </c:pt>
                <c:pt idx="84">
                  <c:v>1980</c:v>
                </c:pt>
                <c:pt idx="85">
                  <c:v>1981</c:v>
                </c:pt>
                <c:pt idx="86">
                  <c:v>1982</c:v>
                </c:pt>
                <c:pt idx="87">
                  <c:v>1983</c:v>
                </c:pt>
                <c:pt idx="88">
                  <c:v>1984</c:v>
                </c:pt>
                <c:pt idx="89">
                  <c:v>1985</c:v>
                </c:pt>
                <c:pt idx="90">
                  <c:v>1986</c:v>
                </c:pt>
                <c:pt idx="91">
                  <c:v>1987</c:v>
                </c:pt>
                <c:pt idx="92">
                  <c:v>1988</c:v>
                </c:pt>
                <c:pt idx="93">
                  <c:v>1989</c:v>
                </c:pt>
                <c:pt idx="94">
                  <c:v>1990</c:v>
                </c:pt>
                <c:pt idx="95">
                  <c:v>1991</c:v>
                </c:pt>
                <c:pt idx="96">
                  <c:v>1992</c:v>
                </c:pt>
                <c:pt idx="97">
                  <c:v>1993</c:v>
                </c:pt>
                <c:pt idx="98">
                  <c:v>1994</c:v>
                </c:pt>
                <c:pt idx="99">
                  <c:v>1995</c:v>
                </c:pt>
                <c:pt idx="100">
                  <c:v>1996</c:v>
                </c:pt>
                <c:pt idx="101">
                  <c:v>1997</c:v>
                </c:pt>
                <c:pt idx="102">
                  <c:v>1998</c:v>
                </c:pt>
                <c:pt idx="103">
                  <c:v>1999</c:v>
                </c:pt>
                <c:pt idx="104">
                  <c:v>2000</c:v>
                </c:pt>
                <c:pt idx="105">
                  <c:v>2001</c:v>
                </c:pt>
                <c:pt idx="106">
                  <c:v>2002</c:v>
                </c:pt>
                <c:pt idx="107">
                  <c:v>2003</c:v>
                </c:pt>
                <c:pt idx="108">
                  <c:v>2004</c:v>
                </c:pt>
                <c:pt idx="109">
                  <c:v>2005</c:v>
                </c:pt>
                <c:pt idx="110">
                  <c:v>2006</c:v>
                </c:pt>
                <c:pt idx="111">
                  <c:v>2007</c:v>
                </c:pt>
                <c:pt idx="112">
                  <c:v>2008</c:v>
                </c:pt>
                <c:pt idx="113">
                  <c:v>2009</c:v>
                </c:pt>
                <c:pt idx="114">
                  <c:v>2010</c:v>
                </c:pt>
              </c:numCache>
            </c:numRef>
          </c:cat>
          <c:val>
            <c:numRef>
              <c:f>'[3]TableA1'!$Q$9:$Q$123</c:f>
              <c:numCache>
                <c:ptCount val="115"/>
                <c:pt idx="0">
                  <c:v>7.015616367104066</c:v>
                </c:pt>
                <c:pt idx="1">
                  <c:v>7.258832807528665</c:v>
                </c:pt>
                <c:pt idx="2">
                  <c:v>7.024005268103964</c:v>
                </c:pt>
                <c:pt idx="3">
                  <c:v>6.848704046328112</c:v>
                </c:pt>
                <c:pt idx="4">
                  <c:v>6.858859241850943</c:v>
                </c:pt>
                <c:pt idx="5">
                  <c:v>7.401039721072625</c:v>
                </c:pt>
                <c:pt idx="6">
                  <c:v>7.6148881408721065</c:v>
                </c:pt>
                <c:pt idx="7">
                  <c:v>7.306520251844641</c:v>
                </c:pt>
                <c:pt idx="8">
                  <c:v>7.174654124626649</c:v>
                </c:pt>
                <c:pt idx="9">
                  <c:v>7.14649482312046</c:v>
                </c:pt>
                <c:pt idx="10">
                  <c:v>7.402885997582057</c:v>
                </c:pt>
                <c:pt idx="11">
                  <c:v>6.745942851255727</c:v>
                </c:pt>
                <c:pt idx="12">
                  <c:v>7.04387748194542</c:v>
                </c:pt>
                <c:pt idx="13">
                  <c:v>6.801980106062057</c:v>
                </c:pt>
                <c:pt idx="14">
                  <c:v>7.153975162951095</c:v>
                </c:pt>
                <c:pt idx="15">
                  <c:v>7.141531773688805</c:v>
                </c:pt>
                <c:pt idx="16">
                  <c:v>6.463713410968823</c:v>
                </c:pt>
                <c:pt idx="17">
                  <c:v>6.998466870884334</c:v>
                </c:pt>
                <c:pt idx="18">
                  <c:v>7.101642606201223</c:v>
                </c:pt>
                <c:pt idx="19">
                  <c:v>6.822773372651605</c:v>
                </c:pt>
                <c:pt idx="20">
                  <c:v>5.227612187250611</c:v>
                </c:pt>
                <c:pt idx="21">
                  <c:v>4.669966376946989</c:v>
                </c:pt>
                <c:pt idx="22">
                  <c:v>4.575112752370245</c:v>
                </c:pt>
                <c:pt idx="23">
                  <c:v>3.7133726883337212</c:v>
                </c:pt>
                <c:pt idx="24">
                  <c:v>3.4682562540355137</c:v>
                </c:pt>
                <c:pt idx="25">
                  <c:v>3.064679022180447</c:v>
                </c:pt>
                <c:pt idx="26">
                  <c:v>2.8829293016054827</c:v>
                </c:pt>
                <c:pt idx="27">
                  <c:v>2.9274202126720885</c:v>
                </c:pt>
                <c:pt idx="28">
                  <c:v>3.059148990368363</c:v>
                </c:pt>
                <c:pt idx="29">
                  <c:v>3.08178448973018</c:v>
                </c:pt>
                <c:pt idx="30">
                  <c:v>3.556462320481381</c:v>
                </c:pt>
                <c:pt idx="31">
                  <c:v>3.812335827122452</c:v>
                </c:pt>
                <c:pt idx="32">
                  <c:v>3.503361047261933</c:v>
                </c:pt>
                <c:pt idx="33">
                  <c:v>3.698617030801736</c:v>
                </c:pt>
                <c:pt idx="34">
                  <c:v>3.9980678683712303</c:v>
                </c:pt>
                <c:pt idx="35">
                  <c:v>4.286105411241876</c:v>
                </c:pt>
                <c:pt idx="36">
                  <c:v>4.493199981651858</c:v>
                </c:pt>
                <c:pt idx="37">
                  <c:v>4.3368363157919045</c:v>
                </c:pt>
                <c:pt idx="38">
                  <c:v>4.522053424896325</c:v>
                </c:pt>
                <c:pt idx="39">
                  <c:v>4.153061306885728</c:v>
                </c:pt>
                <c:pt idx="40">
                  <c:v>3.885825664681871</c:v>
                </c:pt>
                <c:pt idx="41">
                  <c:v>4.2340467981324155</c:v>
                </c:pt>
                <c:pt idx="42">
                  <c:v>4.3581834149529355</c:v>
                </c:pt>
                <c:pt idx="43">
                  <c:v>4.115514795747954</c:v>
                </c:pt>
                <c:pt idx="44">
                  <c:v>5.0338363779419515</c:v>
                </c:pt>
                <c:pt idx="45">
                  <c:v>5.064656303349771</c:v>
                </c:pt>
                <c:pt idx="46">
                  <c:v>4.919684101156387</c:v>
                </c:pt>
                <c:pt idx="47">
                  <c:v>5.183120034802058</c:v>
                </c:pt>
                <c:pt idx="48">
                  <c:v>5.41952526287572</c:v>
                </c:pt>
                <c:pt idx="49">
                  <c:v>3.964286885536317</c:v>
                </c:pt>
                <c:pt idx="50">
                  <c:v>3.2580867268397147</c:v>
                </c:pt>
                <c:pt idx="51">
                  <c:v>3.3245440022014154</c:v>
                </c:pt>
                <c:pt idx="52">
                  <c:v>2.914099841689555</c:v>
                </c:pt>
                <c:pt idx="53">
                  <c:v>2.716107673548422</c:v>
                </c:pt>
                <c:pt idx="54">
                  <c:v>2.6884211446307535</c:v>
                </c:pt>
                <c:pt idx="55">
                  <c:v>2.6729429291338023</c:v>
                </c:pt>
                <c:pt idx="56">
                  <c:v>2.758151574234654</c:v>
                </c:pt>
                <c:pt idx="57">
                  <c:v>2.7523305360380017</c:v>
                </c:pt>
                <c:pt idx="58">
                  <c:v>2.660625011371997</c:v>
                </c:pt>
                <c:pt idx="59">
                  <c:v>2.678818466036183</c:v>
                </c:pt>
                <c:pt idx="60">
                  <c:v>2.80260743709864</c:v>
                </c:pt>
                <c:pt idx="61">
                  <c:v>2.768746127673446</c:v>
                </c:pt>
                <c:pt idx="62">
                  <c:v>3.064258214460217</c:v>
                </c:pt>
                <c:pt idx="63">
                  <c:v>3.3082425298960234</c:v>
                </c:pt>
                <c:pt idx="64">
                  <c:v>3.2706071926396425</c:v>
                </c:pt>
                <c:pt idx="65">
                  <c:v>3.41608946325062</c:v>
                </c:pt>
                <c:pt idx="66">
                  <c:v>3.407631679618701</c:v>
                </c:pt>
                <c:pt idx="67">
                  <c:v>3.4665370667122426</c:v>
                </c:pt>
                <c:pt idx="68">
                  <c:v>3.5310894481659925</c:v>
                </c:pt>
                <c:pt idx="69">
                  <c:v>3.6086702982152694</c:v>
                </c:pt>
                <c:pt idx="70">
                  <c:v>3.685942067116482</c:v>
                </c:pt>
                <c:pt idx="71">
                  <c:v>3.7435197204742443</c:v>
                </c:pt>
                <c:pt idx="72">
                  <c:v>3.876918272828793</c:v>
                </c:pt>
                <c:pt idx="73">
                  <c:v>3.9225610025275848</c:v>
                </c:pt>
                <c:pt idx="74">
                  <c:v>3.9765576584962545</c:v>
                </c:pt>
                <c:pt idx="75">
                  <c:v>3.874155252548926</c:v>
                </c:pt>
                <c:pt idx="76">
                  <c:v>3.8578737565576873</c:v>
                </c:pt>
                <c:pt idx="77">
                  <c:v>3.82973491172955</c:v>
                </c:pt>
                <c:pt idx="78">
                  <c:v>3.7808585624247883</c:v>
                </c:pt>
                <c:pt idx="79">
                  <c:v>3.9688745316252056</c:v>
                </c:pt>
                <c:pt idx="80">
                  <c:v>4.07482700789922</c:v>
                </c:pt>
                <c:pt idx="81">
                  <c:v>4.093636366598085</c:v>
                </c:pt>
                <c:pt idx="82">
                  <c:v>4.08346184387703</c:v>
                </c:pt>
                <c:pt idx="83">
                  <c:v>4.199269459634603</c:v>
                </c:pt>
                <c:pt idx="84">
                  <c:v>4.277930785969764</c:v>
                </c:pt>
                <c:pt idx="85">
                  <c:v>4.259603634747048</c:v>
                </c:pt>
                <c:pt idx="86">
                  <c:v>4.187910574311613</c:v>
                </c:pt>
                <c:pt idx="87">
                  <c:v>4.252977231312927</c:v>
                </c:pt>
                <c:pt idx="88">
                  <c:v>4.3500831484998255</c:v>
                </c:pt>
                <c:pt idx="89">
                  <c:v>4.307377479957266</c:v>
                </c:pt>
                <c:pt idx="90">
                  <c:v>4.179234185241999</c:v>
                </c:pt>
                <c:pt idx="91">
                  <c:v>4.444299764108005</c:v>
                </c:pt>
                <c:pt idx="92">
                  <c:v>4.264435919738522</c:v>
                </c:pt>
                <c:pt idx="93">
                  <c:v>4.430340429175904</c:v>
                </c:pt>
                <c:pt idx="94">
                  <c:v>4.706733042636949</c:v>
                </c:pt>
                <c:pt idx="95">
                  <c:v>4.691976479659912</c:v>
                </c:pt>
                <c:pt idx="96">
                  <c:v>4.589075789751819</c:v>
                </c:pt>
                <c:pt idx="97">
                  <c:v>4.61272041871138</c:v>
                </c:pt>
                <c:pt idx="98">
                  <c:v>4.637772725520236</c:v>
                </c:pt>
                <c:pt idx="99">
                  <c:v>4.538674989174365</c:v>
                </c:pt>
                <c:pt idx="100">
                  <c:v>4.589139301795222</c:v>
                </c:pt>
                <c:pt idx="101">
                  <c:v>4.682250026956888</c:v>
                </c:pt>
                <c:pt idx="102">
                  <c:v>4.690417551419085</c:v>
                </c:pt>
                <c:pt idx="103">
                  <c:v>4.804033138296921</c:v>
                </c:pt>
                <c:pt idx="104">
                  <c:v>5.179387138482325</c:v>
                </c:pt>
                <c:pt idx="105">
                  <c:v>5.355890428705211</c:v>
                </c:pt>
                <c:pt idx="106">
                  <c:v>5.437112658503084</c:v>
                </c:pt>
                <c:pt idx="107">
                  <c:v>5.642480637160806</c:v>
                </c:pt>
                <c:pt idx="108">
                  <c:v>6.103005290004178</c:v>
                </c:pt>
                <c:pt idx="109">
                  <c:v>6.812039216551789</c:v>
                </c:pt>
                <c:pt idx="110">
                  <c:v>7.442735408462453</c:v>
                </c:pt>
                <c:pt idx="111">
                  <c:v>7.789859203086022</c:v>
                </c:pt>
                <c:pt idx="112">
                  <c:v>8.089664828243624</c:v>
                </c:pt>
                <c:pt idx="113">
                  <c:v>7.931202929086847</c:v>
                </c:pt>
                <c:pt idx="114">
                  <c:v>7.62250946944259</c:v>
                </c:pt>
              </c:numCache>
            </c:numRef>
          </c:val>
          <c:smooth val="0"/>
        </c:ser>
        <c:marker val="1"/>
        <c:axId val="9190511"/>
        <c:axId val="15605736"/>
      </c:lineChart>
      <c:catAx>
        <c:axId val="9190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15605736"/>
        <c:crossesAt val="0"/>
        <c:auto val="1"/>
        <c:lblOffset val="100"/>
        <c:tickLblSkip val="10"/>
        <c:tickMarkSkip val="10"/>
        <c:noMultiLvlLbl val="0"/>
      </c:catAx>
      <c:valAx>
        <c:axId val="15605736"/>
        <c:scaling>
          <c:orientation val="minMax"/>
          <c:max val="9"/>
          <c:min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9190511"/>
        <c:crossesAt val="1"/>
        <c:crossBetween val="between"/>
        <c:dispUnits/>
        <c:majorUnit val="1"/>
        <c:minorUnit val="0.016"/>
      </c:valAx>
    </c:plotArea>
    <c:legend>
      <c:legendPos val="r"/>
      <c:layout>
        <c:manualLayout>
          <c:xMode val="edge"/>
          <c:yMode val="edge"/>
          <c:x val="0.41875"/>
          <c:y val="0.1705"/>
          <c:w val="0.49175"/>
          <c:h val="0.18075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A4: Gross capital share in the French corporate sector, 1896-2008 (annual series)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075"/>
          <c:w val="0.982"/>
          <c:h val="0.8785"/>
        </c:manualLayout>
      </c:layout>
      <c:lineChart>
        <c:grouping val="standard"/>
        <c:varyColors val="0"/>
        <c:ser>
          <c:idx val="0"/>
          <c:order val="0"/>
          <c:tx>
            <c:v>Gross profit share in gross corporate product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'[3]TableA3'!$A$9:$A$121</c:f>
              <c:numCache>
                <c:ptCount val="113"/>
                <c:pt idx="0">
                  <c:v>1896</c:v>
                </c:pt>
                <c:pt idx="1">
                  <c:v>1897</c:v>
                </c:pt>
                <c:pt idx="2">
                  <c:v>1898</c:v>
                </c:pt>
                <c:pt idx="3">
                  <c:v>1899</c:v>
                </c:pt>
                <c:pt idx="4">
                  <c:v>1900</c:v>
                </c:pt>
                <c:pt idx="5">
                  <c:v>1901</c:v>
                </c:pt>
                <c:pt idx="6">
                  <c:v>1902</c:v>
                </c:pt>
                <c:pt idx="7">
                  <c:v>1903</c:v>
                </c:pt>
                <c:pt idx="8">
                  <c:v>1904</c:v>
                </c:pt>
                <c:pt idx="9">
                  <c:v>1905</c:v>
                </c:pt>
                <c:pt idx="10">
                  <c:v>1906</c:v>
                </c:pt>
                <c:pt idx="11">
                  <c:v>1907</c:v>
                </c:pt>
                <c:pt idx="12">
                  <c:v>1908</c:v>
                </c:pt>
                <c:pt idx="13">
                  <c:v>1909</c:v>
                </c:pt>
                <c:pt idx="14">
                  <c:v>1910</c:v>
                </c:pt>
                <c:pt idx="15">
                  <c:v>1911</c:v>
                </c:pt>
                <c:pt idx="16">
                  <c:v>1912</c:v>
                </c:pt>
                <c:pt idx="17">
                  <c:v>1913</c:v>
                </c:pt>
                <c:pt idx="18">
                  <c:v>1914</c:v>
                </c:pt>
                <c:pt idx="19">
                  <c:v>1915</c:v>
                </c:pt>
                <c:pt idx="20">
                  <c:v>1916</c:v>
                </c:pt>
                <c:pt idx="21">
                  <c:v>1917</c:v>
                </c:pt>
                <c:pt idx="22">
                  <c:v>1918</c:v>
                </c:pt>
                <c:pt idx="23">
                  <c:v>1919</c:v>
                </c:pt>
                <c:pt idx="24">
                  <c:v>1920</c:v>
                </c:pt>
                <c:pt idx="25">
                  <c:v>1921</c:v>
                </c:pt>
                <c:pt idx="26">
                  <c:v>1922</c:v>
                </c:pt>
                <c:pt idx="27">
                  <c:v>1923</c:v>
                </c:pt>
                <c:pt idx="28">
                  <c:v>1924</c:v>
                </c:pt>
                <c:pt idx="29">
                  <c:v>1925</c:v>
                </c:pt>
                <c:pt idx="30">
                  <c:v>1926</c:v>
                </c:pt>
                <c:pt idx="31">
                  <c:v>1927</c:v>
                </c:pt>
                <c:pt idx="32">
                  <c:v>1928</c:v>
                </c:pt>
                <c:pt idx="33">
                  <c:v>1929</c:v>
                </c:pt>
                <c:pt idx="34">
                  <c:v>1930</c:v>
                </c:pt>
                <c:pt idx="35">
                  <c:v>1931</c:v>
                </c:pt>
                <c:pt idx="36">
                  <c:v>1932</c:v>
                </c:pt>
                <c:pt idx="37">
                  <c:v>1933</c:v>
                </c:pt>
                <c:pt idx="38">
                  <c:v>1934</c:v>
                </c:pt>
                <c:pt idx="39">
                  <c:v>1935</c:v>
                </c:pt>
                <c:pt idx="40">
                  <c:v>1936</c:v>
                </c:pt>
                <c:pt idx="41">
                  <c:v>1937</c:v>
                </c:pt>
                <c:pt idx="42">
                  <c:v>1938</c:v>
                </c:pt>
                <c:pt idx="43">
                  <c:v>1939</c:v>
                </c:pt>
                <c:pt idx="44">
                  <c:v>1940</c:v>
                </c:pt>
                <c:pt idx="45">
                  <c:v>1941</c:v>
                </c:pt>
                <c:pt idx="46">
                  <c:v>1942</c:v>
                </c:pt>
                <c:pt idx="47">
                  <c:v>1943</c:v>
                </c:pt>
                <c:pt idx="48">
                  <c:v>1944</c:v>
                </c:pt>
                <c:pt idx="49">
                  <c:v>1945</c:v>
                </c:pt>
                <c:pt idx="50">
                  <c:v>1946</c:v>
                </c:pt>
                <c:pt idx="51">
                  <c:v>1947</c:v>
                </c:pt>
                <c:pt idx="52">
                  <c:v>1948</c:v>
                </c:pt>
                <c:pt idx="53">
                  <c:v>1949</c:v>
                </c:pt>
                <c:pt idx="54">
                  <c:v>1950</c:v>
                </c:pt>
                <c:pt idx="55">
                  <c:v>1951</c:v>
                </c:pt>
                <c:pt idx="56">
                  <c:v>1952</c:v>
                </c:pt>
                <c:pt idx="57">
                  <c:v>1953</c:v>
                </c:pt>
                <c:pt idx="58">
                  <c:v>1954</c:v>
                </c:pt>
                <c:pt idx="59">
                  <c:v>1955</c:v>
                </c:pt>
                <c:pt idx="60">
                  <c:v>1956</c:v>
                </c:pt>
                <c:pt idx="61">
                  <c:v>1957</c:v>
                </c:pt>
                <c:pt idx="62">
                  <c:v>1958</c:v>
                </c:pt>
                <c:pt idx="63">
                  <c:v>1959</c:v>
                </c:pt>
                <c:pt idx="64">
                  <c:v>1960</c:v>
                </c:pt>
                <c:pt idx="65">
                  <c:v>1961</c:v>
                </c:pt>
                <c:pt idx="66">
                  <c:v>1962</c:v>
                </c:pt>
                <c:pt idx="67">
                  <c:v>1963</c:v>
                </c:pt>
                <c:pt idx="68">
                  <c:v>1964</c:v>
                </c:pt>
                <c:pt idx="69">
                  <c:v>1965</c:v>
                </c:pt>
                <c:pt idx="70">
                  <c:v>1966</c:v>
                </c:pt>
                <c:pt idx="71">
                  <c:v>1967</c:v>
                </c:pt>
                <c:pt idx="72">
                  <c:v>1968</c:v>
                </c:pt>
                <c:pt idx="73">
                  <c:v>1969</c:v>
                </c:pt>
                <c:pt idx="74">
                  <c:v>1970</c:v>
                </c:pt>
                <c:pt idx="75">
                  <c:v>1971</c:v>
                </c:pt>
                <c:pt idx="76">
                  <c:v>1972</c:v>
                </c:pt>
                <c:pt idx="77">
                  <c:v>1973</c:v>
                </c:pt>
                <c:pt idx="78">
                  <c:v>1974</c:v>
                </c:pt>
                <c:pt idx="79">
                  <c:v>1975</c:v>
                </c:pt>
                <c:pt idx="80">
                  <c:v>1976</c:v>
                </c:pt>
                <c:pt idx="81">
                  <c:v>1977</c:v>
                </c:pt>
                <c:pt idx="82">
                  <c:v>1978</c:v>
                </c:pt>
                <c:pt idx="83">
                  <c:v>1979</c:v>
                </c:pt>
                <c:pt idx="84">
                  <c:v>1980</c:v>
                </c:pt>
                <c:pt idx="85">
                  <c:v>1981</c:v>
                </c:pt>
                <c:pt idx="86">
                  <c:v>1982</c:v>
                </c:pt>
                <c:pt idx="87">
                  <c:v>1983</c:v>
                </c:pt>
                <c:pt idx="88">
                  <c:v>1984</c:v>
                </c:pt>
                <c:pt idx="89">
                  <c:v>1985</c:v>
                </c:pt>
                <c:pt idx="90">
                  <c:v>1986</c:v>
                </c:pt>
                <c:pt idx="91">
                  <c:v>1987</c:v>
                </c:pt>
                <c:pt idx="92">
                  <c:v>1988</c:v>
                </c:pt>
                <c:pt idx="93">
                  <c:v>1989</c:v>
                </c:pt>
                <c:pt idx="94">
                  <c:v>1990</c:v>
                </c:pt>
                <c:pt idx="95">
                  <c:v>1991</c:v>
                </c:pt>
                <c:pt idx="96">
                  <c:v>1992</c:v>
                </c:pt>
                <c:pt idx="97">
                  <c:v>1993</c:v>
                </c:pt>
                <c:pt idx="98">
                  <c:v>1994</c:v>
                </c:pt>
                <c:pt idx="99">
                  <c:v>1995</c:v>
                </c:pt>
                <c:pt idx="100">
                  <c:v>1996</c:v>
                </c:pt>
                <c:pt idx="101">
                  <c:v>1997</c:v>
                </c:pt>
                <c:pt idx="102">
                  <c:v>1998</c:v>
                </c:pt>
                <c:pt idx="103">
                  <c:v>1999</c:v>
                </c:pt>
                <c:pt idx="104">
                  <c:v>2000</c:v>
                </c:pt>
                <c:pt idx="105">
                  <c:v>2001</c:v>
                </c:pt>
                <c:pt idx="106">
                  <c:v>2002</c:v>
                </c:pt>
                <c:pt idx="107">
                  <c:v>2003</c:v>
                </c:pt>
                <c:pt idx="108">
                  <c:v>2004</c:v>
                </c:pt>
                <c:pt idx="109">
                  <c:v>2005</c:v>
                </c:pt>
                <c:pt idx="110">
                  <c:v>2006</c:v>
                </c:pt>
                <c:pt idx="111">
                  <c:v>2007</c:v>
                </c:pt>
                <c:pt idx="112">
                  <c:v>2008</c:v>
                </c:pt>
              </c:numCache>
            </c:numRef>
          </c:cat>
          <c:val>
            <c:numRef>
              <c:f>'[3]TableA7'!$I$9:$I$121</c:f>
              <c:numCache>
                <c:ptCount val="113"/>
                <c:pt idx="0">
                  <c:v>0.2500056975128724</c:v>
                </c:pt>
                <c:pt idx="1">
                  <c:v>0.2238266964213158</c:v>
                </c:pt>
                <c:pt idx="2">
                  <c:v>0.2365450618188257</c:v>
                </c:pt>
                <c:pt idx="3">
                  <c:v>0.2548844334208957</c:v>
                </c:pt>
                <c:pt idx="4">
                  <c:v>0.2753720063569184</c:v>
                </c:pt>
                <c:pt idx="5">
                  <c:v>0.231570293122886</c:v>
                </c:pt>
                <c:pt idx="6">
                  <c:v>0.25029327471303114</c:v>
                </c:pt>
                <c:pt idx="7">
                  <c:v>0.25109874937080034</c:v>
                </c:pt>
                <c:pt idx="8">
                  <c:v>0.2512999715535973</c:v>
                </c:pt>
                <c:pt idx="9">
                  <c:v>0.28741615314758934</c:v>
                </c:pt>
                <c:pt idx="10">
                  <c:v>0.25100525059722195</c:v>
                </c:pt>
                <c:pt idx="11">
                  <c:v>0.3205217983311063</c:v>
                </c:pt>
                <c:pt idx="12">
                  <c:v>0.2754456862580029</c:v>
                </c:pt>
                <c:pt idx="13">
                  <c:v>0.30028152227831184</c:v>
                </c:pt>
                <c:pt idx="14">
                  <c:v>0.28123090763452085</c:v>
                </c:pt>
                <c:pt idx="15">
                  <c:v>0.3322026330055467</c:v>
                </c:pt>
                <c:pt idx="16">
                  <c:v>0.40137031580806587</c:v>
                </c:pt>
                <c:pt idx="17">
                  <c:v>0.39370073984517456</c:v>
                </c:pt>
                <c:pt idx="18">
                  <c:v>0.26010933048267376</c:v>
                </c:pt>
                <c:pt idx="19">
                  <c:v>0.22727708689720924</c:v>
                </c:pt>
                <c:pt idx="20">
                  <c:v>0.359210124218619</c:v>
                </c:pt>
                <c:pt idx="21">
                  <c:v>0.3684345542484613</c:v>
                </c:pt>
                <c:pt idx="22">
                  <c:v>0.31295689536649235</c:v>
                </c:pt>
                <c:pt idx="23">
                  <c:v>0.3718713611446218</c:v>
                </c:pt>
                <c:pt idx="24">
                  <c:v>0.36995729701860747</c:v>
                </c:pt>
                <c:pt idx="25">
                  <c:v>0.3523581009665319</c:v>
                </c:pt>
                <c:pt idx="26">
                  <c:v>0.3738189743210756</c:v>
                </c:pt>
                <c:pt idx="27">
                  <c:v>0.38354892650672084</c:v>
                </c:pt>
                <c:pt idx="28">
                  <c:v>0.38663236937536216</c:v>
                </c:pt>
                <c:pt idx="29">
                  <c:v>0.3913295831426728</c:v>
                </c:pt>
                <c:pt idx="30">
                  <c:v>0.4002276949884532</c:v>
                </c:pt>
                <c:pt idx="31">
                  <c:v>0.40926759576989297</c:v>
                </c:pt>
                <c:pt idx="32">
                  <c:v>0.3980693906517582</c:v>
                </c:pt>
                <c:pt idx="33">
                  <c:v>0.387066410608453</c:v>
                </c:pt>
                <c:pt idx="34">
                  <c:v>0.3706119962400767</c:v>
                </c:pt>
                <c:pt idx="35">
                  <c:v>0.35787965903000357</c:v>
                </c:pt>
                <c:pt idx="36">
                  <c:v>0.32148156780402054</c:v>
                </c:pt>
                <c:pt idx="37">
                  <c:v>0.33802019995013266</c:v>
                </c:pt>
                <c:pt idx="38">
                  <c:v>0.3318271730641883</c:v>
                </c:pt>
                <c:pt idx="39">
                  <c:v>0.33686023846228086</c:v>
                </c:pt>
                <c:pt idx="40">
                  <c:v>0.32257768266487635</c:v>
                </c:pt>
                <c:pt idx="41">
                  <c:v>0.3356516991554386</c:v>
                </c:pt>
                <c:pt idx="42">
                  <c:v>0.34859675036927623</c:v>
                </c:pt>
                <c:pt idx="43">
                  <c:v>0.37273391074983964</c:v>
                </c:pt>
                <c:pt idx="44">
                  <c:v>0.3423899892001149</c:v>
                </c:pt>
                <c:pt idx="45">
                  <c:v>0.3115265703303374</c:v>
                </c:pt>
                <c:pt idx="46">
                  <c:v>0.2754301824050839</c:v>
                </c:pt>
                <c:pt idx="47">
                  <c:v>0.2292701204489246</c:v>
                </c:pt>
                <c:pt idx="48">
                  <c:v>0.11384659674458936</c:v>
                </c:pt>
                <c:pt idx="49">
                  <c:v>0.15131993307052752</c:v>
                </c:pt>
                <c:pt idx="50">
                  <c:v>0.2577677676167916</c:v>
                </c:pt>
                <c:pt idx="51">
                  <c:v>0.22957411030292696</c:v>
                </c:pt>
                <c:pt idx="52">
                  <c:v>0.2668568615714777</c:v>
                </c:pt>
                <c:pt idx="53">
                  <c:v>0.2994430881448807</c:v>
                </c:pt>
                <c:pt idx="54">
                  <c:v>0.3369328476729148</c:v>
                </c:pt>
                <c:pt idx="55">
                  <c:v>0.33067102372256396</c:v>
                </c:pt>
                <c:pt idx="56">
                  <c:v>0.30248389900583944</c:v>
                </c:pt>
                <c:pt idx="57">
                  <c:v>0.31267100337631626</c:v>
                </c:pt>
                <c:pt idx="58">
                  <c:v>0.30073144099360294</c:v>
                </c:pt>
                <c:pt idx="59">
                  <c:v>0.303104152753542</c:v>
                </c:pt>
                <c:pt idx="60">
                  <c:v>0.29692583991527477</c:v>
                </c:pt>
                <c:pt idx="61">
                  <c:v>0.3043425781219846</c:v>
                </c:pt>
                <c:pt idx="62">
                  <c:v>0.3111792801215167</c:v>
                </c:pt>
                <c:pt idx="63">
                  <c:v>0.3153782617397198</c:v>
                </c:pt>
                <c:pt idx="64">
                  <c:v>0.3262734888990626</c:v>
                </c:pt>
                <c:pt idx="65">
                  <c:v>0.31502577059928133</c:v>
                </c:pt>
                <c:pt idx="66">
                  <c:v>0.2959765003059687</c:v>
                </c:pt>
                <c:pt idx="67">
                  <c:v>0.28761522363102876</c:v>
                </c:pt>
                <c:pt idx="68">
                  <c:v>0.29201344369743243</c:v>
                </c:pt>
                <c:pt idx="69">
                  <c:v>0.2966737184768667</c:v>
                </c:pt>
                <c:pt idx="70">
                  <c:v>0.29965476978217076</c:v>
                </c:pt>
                <c:pt idx="71">
                  <c:v>0.30204385192930194</c:v>
                </c:pt>
                <c:pt idx="72">
                  <c:v>0.2961083418346525</c:v>
                </c:pt>
                <c:pt idx="73">
                  <c:v>0.31462154850094853</c:v>
                </c:pt>
                <c:pt idx="74">
                  <c:v>0.31527341356405797</c:v>
                </c:pt>
                <c:pt idx="75">
                  <c:v>0.31886578568216206</c:v>
                </c:pt>
                <c:pt idx="76">
                  <c:v>0.3128245223012402</c:v>
                </c:pt>
                <c:pt idx="77">
                  <c:v>0.3215988344497867</c:v>
                </c:pt>
                <c:pt idx="78">
                  <c:v>0.31672999052734885</c:v>
                </c:pt>
                <c:pt idx="79">
                  <c:v>0.2813052164408259</c:v>
                </c:pt>
                <c:pt idx="80">
                  <c:v>0.27753626937429726</c:v>
                </c:pt>
                <c:pt idx="81">
                  <c:v>0.27986890763662514</c:v>
                </c:pt>
                <c:pt idx="82">
                  <c:v>0.2665822299812006</c:v>
                </c:pt>
                <c:pt idx="83">
                  <c:v>0.2639432859768114</c:v>
                </c:pt>
                <c:pt idx="84">
                  <c:v>0.25582232963944357</c:v>
                </c:pt>
                <c:pt idx="85">
                  <c:v>0.2501653459172505</c:v>
                </c:pt>
                <c:pt idx="86">
                  <c:v>0.24774845554191224</c:v>
                </c:pt>
                <c:pt idx="87">
                  <c:v>0.2569262061915108</c:v>
                </c:pt>
                <c:pt idx="88">
                  <c:v>0.2764123163476587</c:v>
                </c:pt>
                <c:pt idx="89">
                  <c:v>0.2900380970409566</c:v>
                </c:pt>
                <c:pt idx="90">
                  <c:v>0.32646799099631996</c:v>
                </c:pt>
                <c:pt idx="91">
                  <c:v>0.33173348630599425</c:v>
                </c:pt>
                <c:pt idx="92">
                  <c:v>0.3475689488896459</c:v>
                </c:pt>
                <c:pt idx="93">
                  <c:v>0.35355995041669575</c:v>
                </c:pt>
                <c:pt idx="94">
                  <c:v>0.3414005142424832</c:v>
                </c:pt>
                <c:pt idx="95">
                  <c:v>0.334975636163921</c:v>
                </c:pt>
                <c:pt idx="96">
                  <c:v>0.33319510259466467</c:v>
                </c:pt>
                <c:pt idx="97">
                  <c:v>0.324708106577645</c:v>
                </c:pt>
                <c:pt idx="98">
                  <c:v>0.3283450734716125</c:v>
                </c:pt>
                <c:pt idx="99">
                  <c:v>0.3295252847466614</c:v>
                </c:pt>
                <c:pt idx="100">
                  <c:v>0.3218319538428832</c:v>
                </c:pt>
                <c:pt idx="101">
                  <c:v>0.3287477300561371</c:v>
                </c:pt>
                <c:pt idx="102">
                  <c:v>0.33818563248264094</c:v>
                </c:pt>
                <c:pt idx="103">
                  <c:v>0.32833043419328606</c:v>
                </c:pt>
                <c:pt idx="104">
                  <c:v>0.33226609324001927</c:v>
                </c:pt>
                <c:pt idx="105">
                  <c:v>0.3263835044627536</c:v>
                </c:pt>
                <c:pt idx="106">
                  <c:v>0.323217585718598</c:v>
                </c:pt>
                <c:pt idx="107">
                  <c:v>0.3268317203784783</c:v>
                </c:pt>
                <c:pt idx="108">
                  <c:v>0.32509048632034504</c:v>
                </c:pt>
                <c:pt idx="109">
                  <c:v>0.32406422065899065</c:v>
                </c:pt>
                <c:pt idx="110">
                  <c:v>0.3248450153184904</c:v>
                </c:pt>
                <c:pt idx="111">
                  <c:v>0.3287738076125205</c:v>
                </c:pt>
                <c:pt idx="112">
                  <c:v>0.325807578477512</c:v>
                </c:pt>
              </c:numCache>
            </c:numRef>
          </c:val>
          <c:smooth val="0"/>
        </c:ser>
        <c:marker val="1"/>
        <c:axId val="6233897"/>
        <c:axId val="56105074"/>
      </c:lineChart>
      <c:catAx>
        <c:axId val="6233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56105074"/>
        <c:crossesAt val="0"/>
        <c:auto val="1"/>
        <c:lblOffset val="100"/>
        <c:tickLblSkip val="10"/>
        <c:tickMarkSkip val="10"/>
        <c:noMultiLvlLbl val="0"/>
      </c:catAx>
      <c:valAx>
        <c:axId val="56105074"/>
        <c:scaling>
          <c:orientation val="minMax"/>
          <c:max val="0.6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233897"/>
        <c:crossesAt val="1"/>
        <c:crossBetween val="between"/>
        <c:dispUnits/>
        <c:majorUnit val="0.1"/>
        <c:minorUnit val="0.1"/>
      </c:valAx>
    </c:plotArea>
    <c:legend>
      <c:legendPos val="r"/>
      <c:layout>
        <c:manualLayout>
          <c:xMode val="edge"/>
          <c:yMode val="edge"/>
          <c:x val="0.36875"/>
          <c:y val="0.16375"/>
          <c:w val="0.57825"/>
          <c:h val="0.15025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A5: Net capital share in the French corporate sector, 1896-2008 (annual series)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075"/>
          <c:w val="0.982"/>
          <c:h val="0.8785"/>
        </c:manualLayout>
      </c:layout>
      <c:lineChart>
        <c:grouping val="standard"/>
        <c:varyColors val="0"/>
        <c:ser>
          <c:idx val="1"/>
          <c:order val="0"/>
          <c:tx>
            <c:v>Net profit share in net corporate product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'[3]TableA3'!$A$9:$A$121</c:f>
              <c:numCache>
                <c:ptCount val="113"/>
                <c:pt idx="0">
                  <c:v>1896</c:v>
                </c:pt>
                <c:pt idx="1">
                  <c:v>1897</c:v>
                </c:pt>
                <c:pt idx="2">
                  <c:v>1898</c:v>
                </c:pt>
                <c:pt idx="3">
                  <c:v>1899</c:v>
                </c:pt>
                <c:pt idx="4">
                  <c:v>1900</c:v>
                </c:pt>
                <c:pt idx="5">
                  <c:v>1901</c:v>
                </c:pt>
                <c:pt idx="6">
                  <c:v>1902</c:v>
                </c:pt>
                <c:pt idx="7">
                  <c:v>1903</c:v>
                </c:pt>
                <c:pt idx="8">
                  <c:v>1904</c:v>
                </c:pt>
                <c:pt idx="9">
                  <c:v>1905</c:v>
                </c:pt>
                <c:pt idx="10">
                  <c:v>1906</c:v>
                </c:pt>
                <c:pt idx="11">
                  <c:v>1907</c:v>
                </c:pt>
                <c:pt idx="12">
                  <c:v>1908</c:v>
                </c:pt>
                <c:pt idx="13">
                  <c:v>1909</c:v>
                </c:pt>
                <c:pt idx="14">
                  <c:v>1910</c:v>
                </c:pt>
                <c:pt idx="15">
                  <c:v>1911</c:v>
                </c:pt>
                <c:pt idx="16">
                  <c:v>1912</c:v>
                </c:pt>
                <c:pt idx="17">
                  <c:v>1913</c:v>
                </c:pt>
                <c:pt idx="18">
                  <c:v>1914</c:v>
                </c:pt>
                <c:pt idx="19">
                  <c:v>1915</c:v>
                </c:pt>
                <c:pt idx="20">
                  <c:v>1916</c:v>
                </c:pt>
                <c:pt idx="21">
                  <c:v>1917</c:v>
                </c:pt>
                <c:pt idx="22">
                  <c:v>1918</c:v>
                </c:pt>
                <c:pt idx="23">
                  <c:v>1919</c:v>
                </c:pt>
                <c:pt idx="24">
                  <c:v>1920</c:v>
                </c:pt>
                <c:pt idx="25">
                  <c:v>1921</c:v>
                </c:pt>
                <c:pt idx="26">
                  <c:v>1922</c:v>
                </c:pt>
                <c:pt idx="27">
                  <c:v>1923</c:v>
                </c:pt>
                <c:pt idx="28">
                  <c:v>1924</c:v>
                </c:pt>
                <c:pt idx="29">
                  <c:v>1925</c:v>
                </c:pt>
                <c:pt idx="30">
                  <c:v>1926</c:v>
                </c:pt>
                <c:pt idx="31">
                  <c:v>1927</c:v>
                </c:pt>
                <c:pt idx="32">
                  <c:v>1928</c:v>
                </c:pt>
                <c:pt idx="33">
                  <c:v>1929</c:v>
                </c:pt>
                <c:pt idx="34">
                  <c:v>1930</c:v>
                </c:pt>
                <c:pt idx="35">
                  <c:v>1931</c:v>
                </c:pt>
                <c:pt idx="36">
                  <c:v>1932</c:v>
                </c:pt>
                <c:pt idx="37">
                  <c:v>1933</c:v>
                </c:pt>
                <c:pt idx="38">
                  <c:v>1934</c:v>
                </c:pt>
                <c:pt idx="39">
                  <c:v>1935</c:v>
                </c:pt>
                <c:pt idx="40">
                  <c:v>1936</c:v>
                </c:pt>
                <c:pt idx="41">
                  <c:v>1937</c:v>
                </c:pt>
                <c:pt idx="42">
                  <c:v>1938</c:v>
                </c:pt>
                <c:pt idx="43">
                  <c:v>1939</c:v>
                </c:pt>
                <c:pt idx="44">
                  <c:v>1940</c:v>
                </c:pt>
                <c:pt idx="45">
                  <c:v>1941</c:v>
                </c:pt>
                <c:pt idx="46">
                  <c:v>1942</c:v>
                </c:pt>
                <c:pt idx="47">
                  <c:v>1943</c:v>
                </c:pt>
                <c:pt idx="48">
                  <c:v>1944</c:v>
                </c:pt>
                <c:pt idx="49">
                  <c:v>1945</c:v>
                </c:pt>
                <c:pt idx="50">
                  <c:v>1946</c:v>
                </c:pt>
                <c:pt idx="51">
                  <c:v>1947</c:v>
                </c:pt>
                <c:pt idx="52">
                  <c:v>1948</c:v>
                </c:pt>
                <c:pt idx="53">
                  <c:v>1949</c:v>
                </c:pt>
                <c:pt idx="54">
                  <c:v>1950</c:v>
                </c:pt>
                <c:pt idx="55">
                  <c:v>1951</c:v>
                </c:pt>
                <c:pt idx="56">
                  <c:v>1952</c:v>
                </c:pt>
                <c:pt idx="57">
                  <c:v>1953</c:v>
                </c:pt>
                <c:pt idx="58">
                  <c:v>1954</c:v>
                </c:pt>
                <c:pt idx="59">
                  <c:v>1955</c:v>
                </c:pt>
                <c:pt idx="60">
                  <c:v>1956</c:v>
                </c:pt>
                <c:pt idx="61">
                  <c:v>1957</c:v>
                </c:pt>
                <c:pt idx="62">
                  <c:v>1958</c:v>
                </c:pt>
                <c:pt idx="63">
                  <c:v>1959</c:v>
                </c:pt>
                <c:pt idx="64">
                  <c:v>1960</c:v>
                </c:pt>
                <c:pt idx="65">
                  <c:v>1961</c:v>
                </c:pt>
                <c:pt idx="66">
                  <c:v>1962</c:v>
                </c:pt>
                <c:pt idx="67">
                  <c:v>1963</c:v>
                </c:pt>
                <c:pt idx="68">
                  <c:v>1964</c:v>
                </c:pt>
                <c:pt idx="69">
                  <c:v>1965</c:v>
                </c:pt>
                <c:pt idx="70">
                  <c:v>1966</c:v>
                </c:pt>
                <c:pt idx="71">
                  <c:v>1967</c:v>
                </c:pt>
                <c:pt idx="72">
                  <c:v>1968</c:v>
                </c:pt>
                <c:pt idx="73">
                  <c:v>1969</c:v>
                </c:pt>
                <c:pt idx="74">
                  <c:v>1970</c:v>
                </c:pt>
                <c:pt idx="75">
                  <c:v>1971</c:v>
                </c:pt>
                <c:pt idx="76">
                  <c:v>1972</c:v>
                </c:pt>
                <c:pt idx="77">
                  <c:v>1973</c:v>
                </c:pt>
                <c:pt idx="78">
                  <c:v>1974</c:v>
                </c:pt>
                <c:pt idx="79">
                  <c:v>1975</c:v>
                </c:pt>
                <c:pt idx="80">
                  <c:v>1976</c:v>
                </c:pt>
                <c:pt idx="81">
                  <c:v>1977</c:v>
                </c:pt>
                <c:pt idx="82">
                  <c:v>1978</c:v>
                </c:pt>
                <c:pt idx="83">
                  <c:v>1979</c:v>
                </c:pt>
                <c:pt idx="84">
                  <c:v>1980</c:v>
                </c:pt>
                <c:pt idx="85">
                  <c:v>1981</c:v>
                </c:pt>
                <c:pt idx="86">
                  <c:v>1982</c:v>
                </c:pt>
                <c:pt idx="87">
                  <c:v>1983</c:v>
                </c:pt>
                <c:pt idx="88">
                  <c:v>1984</c:v>
                </c:pt>
                <c:pt idx="89">
                  <c:v>1985</c:v>
                </c:pt>
                <c:pt idx="90">
                  <c:v>1986</c:v>
                </c:pt>
                <c:pt idx="91">
                  <c:v>1987</c:v>
                </c:pt>
                <c:pt idx="92">
                  <c:v>1988</c:v>
                </c:pt>
                <c:pt idx="93">
                  <c:v>1989</c:v>
                </c:pt>
                <c:pt idx="94">
                  <c:v>1990</c:v>
                </c:pt>
                <c:pt idx="95">
                  <c:v>1991</c:v>
                </c:pt>
                <c:pt idx="96">
                  <c:v>1992</c:v>
                </c:pt>
                <c:pt idx="97">
                  <c:v>1993</c:v>
                </c:pt>
                <c:pt idx="98">
                  <c:v>1994</c:v>
                </c:pt>
                <c:pt idx="99">
                  <c:v>1995</c:v>
                </c:pt>
                <c:pt idx="100">
                  <c:v>1996</c:v>
                </c:pt>
                <c:pt idx="101">
                  <c:v>1997</c:v>
                </c:pt>
                <c:pt idx="102">
                  <c:v>1998</c:v>
                </c:pt>
                <c:pt idx="103">
                  <c:v>1999</c:v>
                </c:pt>
                <c:pt idx="104">
                  <c:v>2000</c:v>
                </c:pt>
                <c:pt idx="105">
                  <c:v>2001</c:v>
                </c:pt>
                <c:pt idx="106">
                  <c:v>2002</c:v>
                </c:pt>
                <c:pt idx="107">
                  <c:v>2003</c:v>
                </c:pt>
                <c:pt idx="108">
                  <c:v>2004</c:v>
                </c:pt>
                <c:pt idx="109">
                  <c:v>2005</c:v>
                </c:pt>
                <c:pt idx="110">
                  <c:v>2006</c:v>
                </c:pt>
                <c:pt idx="111">
                  <c:v>2007</c:v>
                </c:pt>
                <c:pt idx="112">
                  <c:v>2008</c:v>
                </c:pt>
              </c:numCache>
            </c:numRef>
          </c:cat>
          <c:val>
            <c:numRef>
              <c:f>'[3]TableA7'!$C$9:$C$121</c:f>
              <c:numCache>
                <c:ptCount val="113"/>
                <c:pt idx="0">
                  <c:v>0.1597803293684063</c:v>
                </c:pt>
                <c:pt idx="1">
                  <c:v>0.12792679241263524</c:v>
                </c:pt>
                <c:pt idx="2">
                  <c:v>0.14556996868759486</c:v>
                </c:pt>
                <c:pt idx="3">
                  <c:v>0.1693140651488731</c:v>
                </c:pt>
                <c:pt idx="4">
                  <c:v>0.19074001074080904</c:v>
                </c:pt>
                <c:pt idx="5">
                  <c:v>0.1294794901834718</c:v>
                </c:pt>
                <c:pt idx="6">
                  <c:v>0.14392224944169715</c:v>
                </c:pt>
                <c:pt idx="7">
                  <c:v>0.1476736800665114</c:v>
                </c:pt>
                <c:pt idx="8">
                  <c:v>0.1474010083849586</c:v>
                </c:pt>
                <c:pt idx="9">
                  <c:v>0.18773123292677726</c:v>
                </c:pt>
                <c:pt idx="10">
                  <c:v>0.1383036569856076</c:v>
                </c:pt>
                <c:pt idx="11">
                  <c:v>0.22892970324468104</c:v>
                </c:pt>
                <c:pt idx="12">
                  <c:v>0.1723636481270856</c:v>
                </c:pt>
                <c:pt idx="13">
                  <c:v>0.2016297280318068</c:v>
                </c:pt>
                <c:pt idx="14">
                  <c:v>0.17074523961604582</c:v>
                </c:pt>
                <c:pt idx="15">
                  <c:v>0.2408567996034972</c:v>
                </c:pt>
                <c:pt idx="16">
                  <c:v>0.3250042279728005</c:v>
                </c:pt>
                <c:pt idx="17">
                  <c:v>0.3069375243754884</c:v>
                </c:pt>
                <c:pt idx="18">
                  <c:v>0.1292890271171955</c:v>
                </c:pt>
                <c:pt idx="19">
                  <c:v>0.08667375616017184</c:v>
                </c:pt>
                <c:pt idx="20">
                  <c:v>0.231779779530313</c:v>
                </c:pt>
                <c:pt idx="21">
                  <c:v>0.24567066068898924</c:v>
                </c:pt>
                <c:pt idx="22">
                  <c:v>0.18911870730077113</c:v>
                </c:pt>
                <c:pt idx="23">
                  <c:v>0.2562910977020898</c:v>
                </c:pt>
                <c:pt idx="24">
                  <c:v>0.2540331834418854</c:v>
                </c:pt>
                <c:pt idx="25">
                  <c:v>0.24675148935376073</c:v>
                </c:pt>
                <c:pt idx="26">
                  <c:v>0.27520767465110146</c:v>
                </c:pt>
                <c:pt idx="27">
                  <c:v>0.29630259690614175</c:v>
                </c:pt>
                <c:pt idx="28">
                  <c:v>0.3010517620219083</c:v>
                </c:pt>
                <c:pt idx="29">
                  <c:v>0.31046032774915794</c:v>
                </c:pt>
                <c:pt idx="30">
                  <c:v>0.3133661148782825</c:v>
                </c:pt>
                <c:pt idx="31">
                  <c:v>0.32105426765434625</c:v>
                </c:pt>
                <c:pt idx="32">
                  <c:v>0.3173581558430549</c:v>
                </c:pt>
                <c:pt idx="33">
                  <c:v>0.30186451684113413</c:v>
                </c:pt>
                <c:pt idx="34">
                  <c:v>0.2741746623908229</c:v>
                </c:pt>
                <c:pt idx="35">
                  <c:v>0.24797196789652018</c:v>
                </c:pt>
                <c:pt idx="36">
                  <c:v>0.19850004198827384</c:v>
                </c:pt>
                <c:pt idx="37">
                  <c:v>0.22657899859269545</c:v>
                </c:pt>
                <c:pt idx="38">
                  <c:v>0.21314420236839382</c:v>
                </c:pt>
                <c:pt idx="39">
                  <c:v>0.23227288250130848</c:v>
                </c:pt>
                <c:pt idx="40">
                  <c:v>0.22382230047911766</c:v>
                </c:pt>
                <c:pt idx="41">
                  <c:v>0.21849757938258807</c:v>
                </c:pt>
                <c:pt idx="42">
                  <c:v>0.22881706615126576</c:v>
                </c:pt>
                <c:pt idx="43">
                  <c:v>0.27145985978939996</c:v>
                </c:pt>
                <c:pt idx="44">
                  <c:v>0.23599835025598662</c:v>
                </c:pt>
                <c:pt idx="45">
                  <c:v>0.19120228266635472</c:v>
                </c:pt>
                <c:pt idx="46">
                  <c:v>0.15388690622822526</c:v>
                </c:pt>
                <c:pt idx="47">
                  <c:v>0.09839943384670335</c:v>
                </c:pt>
                <c:pt idx="48">
                  <c:v>-0.026757389796724037</c:v>
                </c:pt>
                <c:pt idx="49">
                  <c:v>-0.006499207520447358</c:v>
                </c:pt>
                <c:pt idx="50">
                  <c:v>0.139441773611414</c:v>
                </c:pt>
                <c:pt idx="51">
                  <c:v>0.11450295094817435</c:v>
                </c:pt>
                <c:pt idx="52">
                  <c:v>0.15779994817323015</c:v>
                </c:pt>
                <c:pt idx="53">
                  <c:v>0.2207418626669951</c:v>
                </c:pt>
                <c:pt idx="54">
                  <c:v>0.26687873202923323</c:v>
                </c:pt>
                <c:pt idx="55">
                  <c:v>0.24842592298123908</c:v>
                </c:pt>
                <c:pt idx="56">
                  <c:v>0.2080594082482655</c:v>
                </c:pt>
                <c:pt idx="57">
                  <c:v>0.22879414937352044</c:v>
                </c:pt>
                <c:pt idx="58">
                  <c:v>0.22118070068895634</c:v>
                </c:pt>
                <c:pt idx="59">
                  <c:v>0.22753836330699048</c:v>
                </c:pt>
                <c:pt idx="60">
                  <c:v>0.2171647821457474</c:v>
                </c:pt>
                <c:pt idx="61">
                  <c:v>0.22617304181165912</c:v>
                </c:pt>
                <c:pt idx="62">
                  <c:v>0.22821320429879813</c:v>
                </c:pt>
                <c:pt idx="63">
                  <c:v>0.22866032748857862</c:v>
                </c:pt>
                <c:pt idx="64">
                  <c:v>0.24460447547151629</c:v>
                </c:pt>
                <c:pt idx="65">
                  <c:v>0.23182032762752044</c:v>
                </c:pt>
                <c:pt idx="66">
                  <c:v>0.2110658888112149</c:v>
                </c:pt>
                <c:pt idx="67">
                  <c:v>0.20241550548843432</c:v>
                </c:pt>
                <c:pt idx="68">
                  <c:v>0.20829037124944658</c:v>
                </c:pt>
                <c:pt idx="69">
                  <c:v>0.21383484724093896</c:v>
                </c:pt>
                <c:pt idx="70">
                  <c:v>0.2166546072109179</c:v>
                </c:pt>
                <c:pt idx="71">
                  <c:v>0.21888772716003588</c:v>
                </c:pt>
                <c:pt idx="72">
                  <c:v>0.21412311135403161</c:v>
                </c:pt>
                <c:pt idx="73">
                  <c:v>0.23632469439866768</c:v>
                </c:pt>
                <c:pt idx="74">
                  <c:v>0.23446375112366377</c:v>
                </c:pt>
                <c:pt idx="75">
                  <c:v>0.23720918260818805</c:v>
                </c:pt>
                <c:pt idx="76">
                  <c:v>0.2298408845416486</c:v>
                </c:pt>
                <c:pt idx="77">
                  <c:v>0.2415322990902283</c:v>
                </c:pt>
                <c:pt idx="78">
                  <c:v>0.23107022570599994</c:v>
                </c:pt>
                <c:pt idx="79">
                  <c:v>0.18047420285170562</c:v>
                </c:pt>
                <c:pt idx="80">
                  <c:v>0.17218016318986973</c:v>
                </c:pt>
                <c:pt idx="81">
                  <c:v>0.17414992560394557</c:v>
                </c:pt>
                <c:pt idx="82">
                  <c:v>0.15571349949512758</c:v>
                </c:pt>
                <c:pt idx="83">
                  <c:v>0.15128786002602237</c:v>
                </c:pt>
                <c:pt idx="84">
                  <c:v>0.13562862150024718</c:v>
                </c:pt>
                <c:pt idx="85">
                  <c:v>0.12430307785595421</c:v>
                </c:pt>
                <c:pt idx="86">
                  <c:v>0.11749001989864888</c:v>
                </c:pt>
                <c:pt idx="87">
                  <c:v>0.12745772250605214</c:v>
                </c:pt>
                <c:pt idx="88">
                  <c:v>0.1524584907372549</c:v>
                </c:pt>
                <c:pt idx="89">
                  <c:v>0.16907596254189175</c:v>
                </c:pt>
                <c:pt idx="90">
                  <c:v>0.21570922513770036</c:v>
                </c:pt>
                <c:pt idx="91">
                  <c:v>0.2211620004034623</c:v>
                </c:pt>
                <c:pt idx="92">
                  <c:v>0.24223732962145364</c:v>
                </c:pt>
                <c:pt idx="93">
                  <c:v>0.24992106266783973</c:v>
                </c:pt>
                <c:pt idx="94">
                  <c:v>0.23402540408154496</c:v>
                </c:pt>
                <c:pt idx="95">
                  <c:v>0.22195590868296455</c:v>
                </c:pt>
                <c:pt idx="96">
                  <c:v>0.22076560332519687</c:v>
                </c:pt>
                <c:pt idx="97">
                  <c:v>0.20849659669944315</c:v>
                </c:pt>
                <c:pt idx="98">
                  <c:v>0.2129825092998209</c:v>
                </c:pt>
                <c:pt idx="99">
                  <c:v>0.21642167158883327</c:v>
                </c:pt>
                <c:pt idx="100">
                  <c:v>0.20517988525338426</c:v>
                </c:pt>
                <c:pt idx="101">
                  <c:v>0.2155220967828781</c:v>
                </c:pt>
                <c:pt idx="102">
                  <c:v>0.22862961873485071</c:v>
                </c:pt>
                <c:pt idx="103">
                  <c:v>0.21532487925892693</c:v>
                </c:pt>
                <c:pt idx="104">
                  <c:v>0.21665301385760125</c:v>
                </c:pt>
                <c:pt idx="105">
                  <c:v>0.20669157557848855</c:v>
                </c:pt>
                <c:pt idx="106">
                  <c:v>0.20164178369912306</c:v>
                </c:pt>
                <c:pt idx="107">
                  <c:v>0.20662360290799137</c:v>
                </c:pt>
                <c:pt idx="108">
                  <c:v>0.2033971331286661</c:v>
                </c:pt>
                <c:pt idx="109">
                  <c:v>0.2001341491900808</c:v>
                </c:pt>
                <c:pt idx="110">
                  <c:v>0.2001372473320163</c:v>
                </c:pt>
                <c:pt idx="111">
                  <c:v>0.2042235798428357</c:v>
                </c:pt>
                <c:pt idx="112">
                  <c:v>0.19579021691321155</c:v>
                </c:pt>
              </c:numCache>
            </c:numRef>
          </c:val>
          <c:smooth val="0"/>
        </c:ser>
        <c:marker val="1"/>
        <c:axId val="35183619"/>
        <c:axId val="48217116"/>
      </c:lineChart>
      <c:catAx>
        <c:axId val="35183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48217116"/>
        <c:crossesAt val="0"/>
        <c:auto val="1"/>
        <c:lblOffset val="100"/>
        <c:tickLblSkip val="10"/>
        <c:tickMarkSkip val="10"/>
        <c:noMultiLvlLbl val="0"/>
      </c:catAx>
      <c:valAx>
        <c:axId val="48217116"/>
        <c:scaling>
          <c:orientation val="minMax"/>
          <c:max val="0.5"/>
          <c:min val="-0.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5183619"/>
        <c:crossesAt val="1"/>
        <c:crossBetween val="between"/>
        <c:dispUnits/>
        <c:majorUnit val="0.1"/>
        <c:minorUnit val="0.1"/>
      </c:valAx>
    </c:plotArea>
    <c:legend>
      <c:legendPos val="r"/>
      <c:layout>
        <c:manualLayout>
          <c:xMode val="edge"/>
          <c:yMode val="edge"/>
          <c:x val="0.37925"/>
          <c:y val="0.233"/>
          <c:w val="0.53225"/>
          <c:h val="0.13525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A6: Rental income share in national income, France 1896-2008 (annual series)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075"/>
          <c:w val="0.982"/>
          <c:h val="0.8785"/>
        </c:manualLayout>
      </c:layout>
      <c:lineChart>
        <c:grouping val="standard"/>
        <c:varyColors val="0"/>
        <c:ser>
          <c:idx val="1"/>
          <c:order val="0"/>
          <c:tx>
            <c:v>Net rent (housing sector net product) as a fraction of factor-price national income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'[3]TableA3'!$A$9:$A$121</c:f>
              <c:numCache>
                <c:ptCount val="113"/>
                <c:pt idx="0">
                  <c:v>1896</c:v>
                </c:pt>
                <c:pt idx="1">
                  <c:v>1897</c:v>
                </c:pt>
                <c:pt idx="2">
                  <c:v>1898</c:v>
                </c:pt>
                <c:pt idx="3">
                  <c:v>1899</c:v>
                </c:pt>
                <c:pt idx="4">
                  <c:v>1900</c:v>
                </c:pt>
                <c:pt idx="5">
                  <c:v>1901</c:v>
                </c:pt>
                <c:pt idx="6">
                  <c:v>1902</c:v>
                </c:pt>
                <c:pt idx="7">
                  <c:v>1903</c:v>
                </c:pt>
                <c:pt idx="8">
                  <c:v>1904</c:v>
                </c:pt>
                <c:pt idx="9">
                  <c:v>1905</c:v>
                </c:pt>
                <c:pt idx="10">
                  <c:v>1906</c:v>
                </c:pt>
                <c:pt idx="11">
                  <c:v>1907</c:v>
                </c:pt>
                <c:pt idx="12">
                  <c:v>1908</c:v>
                </c:pt>
                <c:pt idx="13">
                  <c:v>1909</c:v>
                </c:pt>
                <c:pt idx="14">
                  <c:v>1910</c:v>
                </c:pt>
                <c:pt idx="15">
                  <c:v>1911</c:v>
                </c:pt>
                <c:pt idx="16">
                  <c:v>1912</c:v>
                </c:pt>
                <c:pt idx="17">
                  <c:v>1913</c:v>
                </c:pt>
                <c:pt idx="18">
                  <c:v>1914</c:v>
                </c:pt>
                <c:pt idx="19">
                  <c:v>1915</c:v>
                </c:pt>
                <c:pt idx="20">
                  <c:v>1916</c:v>
                </c:pt>
                <c:pt idx="21">
                  <c:v>1917</c:v>
                </c:pt>
                <c:pt idx="22">
                  <c:v>1918</c:v>
                </c:pt>
                <c:pt idx="23">
                  <c:v>1919</c:v>
                </c:pt>
                <c:pt idx="24">
                  <c:v>1920</c:v>
                </c:pt>
                <c:pt idx="25">
                  <c:v>1921</c:v>
                </c:pt>
                <c:pt idx="26">
                  <c:v>1922</c:v>
                </c:pt>
                <c:pt idx="27">
                  <c:v>1923</c:v>
                </c:pt>
                <c:pt idx="28">
                  <c:v>1924</c:v>
                </c:pt>
                <c:pt idx="29">
                  <c:v>1925</c:v>
                </c:pt>
                <c:pt idx="30">
                  <c:v>1926</c:v>
                </c:pt>
                <c:pt idx="31">
                  <c:v>1927</c:v>
                </c:pt>
                <c:pt idx="32">
                  <c:v>1928</c:v>
                </c:pt>
                <c:pt idx="33">
                  <c:v>1929</c:v>
                </c:pt>
                <c:pt idx="34">
                  <c:v>1930</c:v>
                </c:pt>
                <c:pt idx="35">
                  <c:v>1931</c:v>
                </c:pt>
                <c:pt idx="36">
                  <c:v>1932</c:v>
                </c:pt>
                <c:pt idx="37">
                  <c:v>1933</c:v>
                </c:pt>
                <c:pt idx="38">
                  <c:v>1934</c:v>
                </c:pt>
                <c:pt idx="39">
                  <c:v>1935</c:v>
                </c:pt>
                <c:pt idx="40">
                  <c:v>1936</c:v>
                </c:pt>
                <c:pt idx="41">
                  <c:v>1937</c:v>
                </c:pt>
                <c:pt idx="42">
                  <c:v>1938</c:v>
                </c:pt>
                <c:pt idx="43">
                  <c:v>1939</c:v>
                </c:pt>
                <c:pt idx="44">
                  <c:v>1940</c:v>
                </c:pt>
                <c:pt idx="45">
                  <c:v>1941</c:v>
                </c:pt>
                <c:pt idx="46">
                  <c:v>1942</c:v>
                </c:pt>
                <c:pt idx="47">
                  <c:v>1943</c:v>
                </c:pt>
                <c:pt idx="48">
                  <c:v>1944</c:v>
                </c:pt>
                <c:pt idx="49">
                  <c:v>1945</c:v>
                </c:pt>
                <c:pt idx="50">
                  <c:v>1946</c:v>
                </c:pt>
                <c:pt idx="51">
                  <c:v>1947</c:v>
                </c:pt>
                <c:pt idx="52">
                  <c:v>1948</c:v>
                </c:pt>
                <c:pt idx="53">
                  <c:v>1949</c:v>
                </c:pt>
                <c:pt idx="54">
                  <c:v>1950</c:v>
                </c:pt>
                <c:pt idx="55">
                  <c:v>1951</c:v>
                </c:pt>
                <c:pt idx="56">
                  <c:v>1952</c:v>
                </c:pt>
                <c:pt idx="57">
                  <c:v>1953</c:v>
                </c:pt>
                <c:pt idx="58">
                  <c:v>1954</c:v>
                </c:pt>
                <c:pt idx="59">
                  <c:v>1955</c:v>
                </c:pt>
                <c:pt idx="60">
                  <c:v>1956</c:v>
                </c:pt>
                <c:pt idx="61">
                  <c:v>1957</c:v>
                </c:pt>
                <c:pt idx="62">
                  <c:v>1958</c:v>
                </c:pt>
                <c:pt idx="63">
                  <c:v>1959</c:v>
                </c:pt>
                <c:pt idx="64">
                  <c:v>1960</c:v>
                </c:pt>
                <c:pt idx="65">
                  <c:v>1961</c:v>
                </c:pt>
                <c:pt idx="66">
                  <c:v>1962</c:v>
                </c:pt>
                <c:pt idx="67">
                  <c:v>1963</c:v>
                </c:pt>
                <c:pt idx="68">
                  <c:v>1964</c:v>
                </c:pt>
                <c:pt idx="69">
                  <c:v>1965</c:v>
                </c:pt>
                <c:pt idx="70">
                  <c:v>1966</c:v>
                </c:pt>
                <c:pt idx="71">
                  <c:v>1967</c:v>
                </c:pt>
                <c:pt idx="72">
                  <c:v>1968</c:v>
                </c:pt>
                <c:pt idx="73">
                  <c:v>1969</c:v>
                </c:pt>
                <c:pt idx="74">
                  <c:v>1970</c:v>
                </c:pt>
                <c:pt idx="75">
                  <c:v>1971</c:v>
                </c:pt>
                <c:pt idx="76">
                  <c:v>1972</c:v>
                </c:pt>
                <c:pt idx="77">
                  <c:v>1973</c:v>
                </c:pt>
                <c:pt idx="78">
                  <c:v>1974</c:v>
                </c:pt>
                <c:pt idx="79">
                  <c:v>1975</c:v>
                </c:pt>
                <c:pt idx="80">
                  <c:v>1976</c:v>
                </c:pt>
                <c:pt idx="81">
                  <c:v>1977</c:v>
                </c:pt>
                <c:pt idx="82">
                  <c:v>1978</c:v>
                </c:pt>
                <c:pt idx="83">
                  <c:v>1979</c:v>
                </c:pt>
                <c:pt idx="84">
                  <c:v>1980</c:v>
                </c:pt>
                <c:pt idx="85">
                  <c:v>1981</c:v>
                </c:pt>
                <c:pt idx="86">
                  <c:v>1982</c:v>
                </c:pt>
                <c:pt idx="87">
                  <c:v>1983</c:v>
                </c:pt>
                <c:pt idx="88">
                  <c:v>1984</c:v>
                </c:pt>
                <c:pt idx="89">
                  <c:v>1985</c:v>
                </c:pt>
                <c:pt idx="90">
                  <c:v>1986</c:v>
                </c:pt>
                <c:pt idx="91">
                  <c:v>1987</c:v>
                </c:pt>
                <c:pt idx="92">
                  <c:v>1988</c:v>
                </c:pt>
                <c:pt idx="93">
                  <c:v>1989</c:v>
                </c:pt>
                <c:pt idx="94">
                  <c:v>1990</c:v>
                </c:pt>
                <c:pt idx="95">
                  <c:v>1991</c:v>
                </c:pt>
                <c:pt idx="96">
                  <c:v>1992</c:v>
                </c:pt>
                <c:pt idx="97">
                  <c:v>1993</c:v>
                </c:pt>
                <c:pt idx="98">
                  <c:v>1994</c:v>
                </c:pt>
                <c:pt idx="99">
                  <c:v>1995</c:v>
                </c:pt>
                <c:pt idx="100">
                  <c:v>1996</c:v>
                </c:pt>
                <c:pt idx="101">
                  <c:v>1997</c:v>
                </c:pt>
                <c:pt idx="102">
                  <c:v>1998</c:v>
                </c:pt>
                <c:pt idx="103">
                  <c:v>1999</c:v>
                </c:pt>
                <c:pt idx="104">
                  <c:v>2000</c:v>
                </c:pt>
                <c:pt idx="105">
                  <c:v>2001</c:v>
                </c:pt>
                <c:pt idx="106">
                  <c:v>2002</c:v>
                </c:pt>
                <c:pt idx="107">
                  <c:v>2003</c:v>
                </c:pt>
                <c:pt idx="108">
                  <c:v>2004</c:v>
                </c:pt>
                <c:pt idx="109">
                  <c:v>2005</c:v>
                </c:pt>
                <c:pt idx="110">
                  <c:v>2006</c:v>
                </c:pt>
                <c:pt idx="111">
                  <c:v>2007</c:v>
                </c:pt>
                <c:pt idx="112">
                  <c:v>2008</c:v>
                </c:pt>
              </c:numCache>
            </c:numRef>
          </c:cat>
          <c:val>
            <c:numRef>
              <c:f>'[3]TableA6'!$H$9:$H$121</c:f>
              <c:numCache>
                <c:ptCount val="113"/>
                <c:pt idx="0">
                  <c:v>0.07835259616006918</c:v>
                </c:pt>
                <c:pt idx="1">
                  <c:v>0.07544597778688686</c:v>
                </c:pt>
                <c:pt idx="2">
                  <c:v>0.07739151750702104</c:v>
                </c:pt>
                <c:pt idx="3">
                  <c:v>0.07748903956469223</c:v>
                </c:pt>
                <c:pt idx="4">
                  <c:v>0.07695289091793958</c:v>
                </c:pt>
                <c:pt idx="5">
                  <c:v>0.07682205758686407</c:v>
                </c:pt>
                <c:pt idx="6">
                  <c:v>0.07528612941449513</c:v>
                </c:pt>
                <c:pt idx="7">
                  <c:v>0.07689663591742962</c:v>
                </c:pt>
                <c:pt idx="8">
                  <c:v>0.07901137899549403</c:v>
                </c:pt>
                <c:pt idx="9">
                  <c:v>0.07775588281691424</c:v>
                </c:pt>
                <c:pt idx="10">
                  <c:v>0.07612766412192357</c:v>
                </c:pt>
                <c:pt idx="11">
                  <c:v>0.07707989537285394</c:v>
                </c:pt>
                <c:pt idx="12">
                  <c:v>0.07718210573770806</c:v>
                </c:pt>
                <c:pt idx="13">
                  <c:v>0.07613867897475965</c:v>
                </c:pt>
                <c:pt idx="14">
                  <c:v>0.0750862610444347</c:v>
                </c:pt>
                <c:pt idx="15">
                  <c:v>0.07686470555733932</c:v>
                </c:pt>
                <c:pt idx="16">
                  <c:v>0.07691899932641304</c:v>
                </c:pt>
                <c:pt idx="17">
                  <c:v>0.0765193032109506</c:v>
                </c:pt>
                <c:pt idx="18">
                  <c:v>0.08116221977452748</c:v>
                </c:pt>
                <c:pt idx="19">
                  <c:v>0.07236298624488544</c:v>
                </c:pt>
                <c:pt idx="20">
                  <c:v>0.0620876264359466</c:v>
                </c:pt>
                <c:pt idx="21">
                  <c:v>0.056376563781342516</c:v>
                </c:pt>
                <c:pt idx="22">
                  <c:v>0.05226637016549531</c:v>
                </c:pt>
                <c:pt idx="23">
                  <c:v>0.04240467515067319</c:v>
                </c:pt>
                <c:pt idx="24">
                  <c:v>0.029655404235750603</c:v>
                </c:pt>
                <c:pt idx="25">
                  <c:v>0.0352202886852076</c:v>
                </c:pt>
                <c:pt idx="26">
                  <c:v>0.04602797745477191</c:v>
                </c:pt>
                <c:pt idx="27">
                  <c:v>0.042539893271979</c:v>
                </c:pt>
                <c:pt idx="28">
                  <c:v>0.04245881031547125</c:v>
                </c:pt>
                <c:pt idx="29">
                  <c:v>0.04290506529770691</c:v>
                </c:pt>
                <c:pt idx="30">
                  <c:v>0.04075286121244052</c:v>
                </c:pt>
                <c:pt idx="31">
                  <c:v>0.044390735327504025</c:v>
                </c:pt>
                <c:pt idx="32">
                  <c:v>0.044994107963738046</c:v>
                </c:pt>
                <c:pt idx="33">
                  <c:v>0.045845395165671245</c:v>
                </c:pt>
                <c:pt idx="34">
                  <c:v>0.052154335391689816</c:v>
                </c:pt>
                <c:pt idx="35">
                  <c:v>0.05962071885217115</c:v>
                </c:pt>
                <c:pt idx="36">
                  <c:v>0.06833005104181636</c:v>
                </c:pt>
                <c:pt idx="37">
                  <c:v>0.06770214778893424</c:v>
                </c:pt>
                <c:pt idx="38">
                  <c:v>0.07161408446688307</c:v>
                </c:pt>
                <c:pt idx="39">
                  <c:v>0.06998573717865054</c:v>
                </c:pt>
                <c:pt idx="40">
                  <c:v>0.05823792487182762</c:v>
                </c:pt>
                <c:pt idx="41">
                  <c:v>0.04980499270398542</c:v>
                </c:pt>
                <c:pt idx="42">
                  <c:v>0.0492684681840175</c:v>
                </c:pt>
                <c:pt idx="43">
                  <c:v>0.04579302456379483</c:v>
                </c:pt>
                <c:pt idx="44">
                  <c:v>0.04499668670913139</c:v>
                </c:pt>
                <c:pt idx="45">
                  <c:v>0.04356363849734103</c:v>
                </c:pt>
                <c:pt idx="46">
                  <c:v>0.04166366277197368</c:v>
                </c:pt>
                <c:pt idx="47">
                  <c:v>0.04000640669864862</c:v>
                </c:pt>
                <c:pt idx="48">
                  <c:v>0.03811548556979093</c:v>
                </c:pt>
                <c:pt idx="49">
                  <c:v>0.02188791330000559</c:v>
                </c:pt>
                <c:pt idx="50">
                  <c:v>0.020036995057956006</c:v>
                </c:pt>
                <c:pt idx="51">
                  <c:v>0.018431348417631763</c:v>
                </c:pt>
                <c:pt idx="52">
                  <c:v>0.016866401311603628</c:v>
                </c:pt>
                <c:pt idx="53">
                  <c:v>0.029616709605576698</c:v>
                </c:pt>
                <c:pt idx="54">
                  <c:v>0.03079877576683161</c:v>
                </c:pt>
                <c:pt idx="55">
                  <c:v>0.028064891463682896</c:v>
                </c:pt>
                <c:pt idx="56">
                  <c:v>0.02878222644415529</c:v>
                </c:pt>
                <c:pt idx="57">
                  <c:v>0.029648192431415865</c:v>
                </c:pt>
                <c:pt idx="58">
                  <c:v>0.03364691210378166</c:v>
                </c:pt>
                <c:pt idx="59">
                  <c:v>0.03333392150457398</c:v>
                </c:pt>
                <c:pt idx="60">
                  <c:v>0.03499462394422185</c:v>
                </c:pt>
                <c:pt idx="61">
                  <c:v>0.034849356786623015</c:v>
                </c:pt>
                <c:pt idx="62">
                  <c:v>0.03387432319658585</c:v>
                </c:pt>
                <c:pt idx="63">
                  <c:v>0.03460597618152007</c:v>
                </c:pt>
                <c:pt idx="64">
                  <c:v>0.03585281980023757</c:v>
                </c:pt>
                <c:pt idx="65">
                  <c:v>0.03853598145653526</c:v>
                </c:pt>
                <c:pt idx="66">
                  <c:v>0.040044069152257514</c:v>
                </c:pt>
                <c:pt idx="67">
                  <c:v>0.041938678276363786</c:v>
                </c:pt>
                <c:pt idx="68">
                  <c:v>0.04233536644527569</c:v>
                </c:pt>
                <c:pt idx="69">
                  <c:v>0.04518806457181797</c:v>
                </c:pt>
                <c:pt idx="70">
                  <c:v>0.047555236347758705</c:v>
                </c:pt>
                <c:pt idx="71">
                  <c:v>0.05040887824618348</c:v>
                </c:pt>
                <c:pt idx="72">
                  <c:v>0.051965025574389284</c:v>
                </c:pt>
                <c:pt idx="73">
                  <c:v>0.052093429342091525</c:v>
                </c:pt>
                <c:pt idx="74">
                  <c:v>0.051969874318162204</c:v>
                </c:pt>
                <c:pt idx="75">
                  <c:v>0.04989827386938631</c:v>
                </c:pt>
                <c:pt idx="76">
                  <c:v>0.04975196266892119</c:v>
                </c:pt>
                <c:pt idx="77">
                  <c:v>0.04914438160139019</c:v>
                </c:pt>
                <c:pt idx="78">
                  <c:v>0.05091337873642826</c:v>
                </c:pt>
                <c:pt idx="79">
                  <c:v>0.04805459404631991</c:v>
                </c:pt>
                <c:pt idx="80">
                  <c:v>0.0472978756997084</c:v>
                </c:pt>
                <c:pt idx="81">
                  <c:v>0.048711509909870644</c:v>
                </c:pt>
                <c:pt idx="82">
                  <c:v>0.05028848196927868</c:v>
                </c:pt>
                <c:pt idx="83">
                  <c:v>0.05173082121879722</c:v>
                </c:pt>
                <c:pt idx="84">
                  <c:v>0.050225396044232457</c:v>
                </c:pt>
                <c:pt idx="85">
                  <c:v>0.05399850563566461</c:v>
                </c:pt>
                <c:pt idx="86">
                  <c:v>0.053647115787198586</c:v>
                </c:pt>
                <c:pt idx="87">
                  <c:v>0.05631098111597961</c:v>
                </c:pt>
                <c:pt idx="88">
                  <c:v>0.058872624969079065</c:v>
                </c:pt>
                <c:pt idx="89">
                  <c:v>0.05976474678372312</c:v>
                </c:pt>
                <c:pt idx="90">
                  <c:v>0.05771172187474064</c:v>
                </c:pt>
                <c:pt idx="91">
                  <c:v>0.06299218047586676</c:v>
                </c:pt>
                <c:pt idx="92">
                  <c:v>0.06481572265458517</c:v>
                </c:pt>
                <c:pt idx="93">
                  <c:v>0.06531829191526982</c:v>
                </c:pt>
                <c:pt idx="94">
                  <c:v>0.06725281225383893</c:v>
                </c:pt>
                <c:pt idx="95">
                  <c:v>0.07003291304161925</c:v>
                </c:pt>
                <c:pt idx="96">
                  <c:v>0.07581450486713744</c:v>
                </c:pt>
                <c:pt idx="97">
                  <c:v>0.07906104392586505</c:v>
                </c:pt>
                <c:pt idx="98">
                  <c:v>0.08191850449770274</c:v>
                </c:pt>
                <c:pt idx="99">
                  <c:v>0.0818568286443744</c:v>
                </c:pt>
                <c:pt idx="100">
                  <c:v>0.08309767917402874</c:v>
                </c:pt>
                <c:pt idx="101">
                  <c:v>0.08464767929536854</c:v>
                </c:pt>
                <c:pt idx="102">
                  <c:v>0.08308077089691066</c:v>
                </c:pt>
                <c:pt idx="103">
                  <c:v>0.08133460576042953</c:v>
                </c:pt>
                <c:pt idx="104">
                  <c:v>0.08343709014521034</c:v>
                </c:pt>
                <c:pt idx="105">
                  <c:v>0.08482100069221349</c:v>
                </c:pt>
                <c:pt idx="106">
                  <c:v>0.0853896185845075</c:v>
                </c:pt>
                <c:pt idx="107">
                  <c:v>0.08581817814436668</c:v>
                </c:pt>
                <c:pt idx="108">
                  <c:v>0.08742308446650061</c:v>
                </c:pt>
                <c:pt idx="109">
                  <c:v>0.09043779935764336</c:v>
                </c:pt>
                <c:pt idx="110">
                  <c:v>0.09137452272215131</c:v>
                </c:pt>
                <c:pt idx="111">
                  <c:v>0.0942249451469444</c:v>
                </c:pt>
                <c:pt idx="112">
                  <c:v>0.09487573444874373</c:v>
                </c:pt>
              </c:numCache>
            </c:numRef>
          </c:val>
          <c:smooth val="0"/>
        </c:ser>
        <c:marker val="1"/>
        <c:axId val="31300861"/>
        <c:axId val="13272294"/>
      </c:lineChart>
      <c:catAx>
        <c:axId val="31300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13272294"/>
        <c:crossesAt val="0"/>
        <c:auto val="1"/>
        <c:lblOffset val="100"/>
        <c:tickLblSkip val="10"/>
        <c:tickMarkSkip val="10"/>
        <c:noMultiLvlLbl val="0"/>
      </c:catAx>
      <c:valAx>
        <c:axId val="13272294"/>
        <c:scaling>
          <c:orientation val="minMax"/>
          <c:max val="0.12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1300861"/>
        <c:crossesAt val="1"/>
        <c:crossBetween val="between"/>
        <c:dispUnits/>
        <c:majorUnit val="0.02"/>
        <c:minorUnit val="0.02"/>
      </c:valAx>
    </c:plotArea>
    <c:legend>
      <c:legendPos val="r"/>
      <c:layout>
        <c:manualLayout>
          <c:xMode val="edge"/>
          <c:yMode val="edge"/>
          <c:x val="0.25425"/>
          <c:y val="0.19925"/>
          <c:w val="0.53225"/>
          <c:h val="0.13525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A7: Capital share in national income, France 1896-2008 (annual series)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075"/>
          <c:w val="0.982"/>
          <c:h val="0.8785"/>
        </c:manualLayout>
      </c:layout>
      <c:lineChart>
        <c:grouping val="standard"/>
        <c:varyColors val="0"/>
        <c:ser>
          <c:idx val="1"/>
          <c:order val="0"/>
          <c:tx>
            <c:v>Capital income as a fraction of factor-price national income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'[3]TableA3'!$A$9:$A$121</c:f>
              <c:numCache>
                <c:ptCount val="113"/>
                <c:pt idx="0">
                  <c:v>1896</c:v>
                </c:pt>
                <c:pt idx="1">
                  <c:v>1897</c:v>
                </c:pt>
                <c:pt idx="2">
                  <c:v>1898</c:v>
                </c:pt>
                <c:pt idx="3">
                  <c:v>1899</c:v>
                </c:pt>
                <c:pt idx="4">
                  <c:v>1900</c:v>
                </c:pt>
                <c:pt idx="5">
                  <c:v>1901</c:v>
                </c:pt>
                <c:pt idx="6">
                  <c:v>1902</c:v>
                </c:pt>
                <c:pt idx="7">
                  <c:v>1903</c:v>
                </c:pt>
                <c:pt idx="8">
                  <c:v>1904</c:v>
                </c:pt>
                <c:pt idx="9">
                  <c:v>1905</c:v>
                </c:pt>
                <c:pt idx="10">
                  <c:v>1906</c:v>
                </c:pt>
                <c:pt idx="11">
                  <c:v>1907</c:v>
                </c:pt>
                <c:pt idx="12">
                  <c:v>1908</c:v>
                </c:pt>
                <c:pt idx="13">
                  <c:v>1909</c:v>
                </c:pt>
                <c:pt idx="14">
                  <c:v>1910</c:v>
                </c:pt>
                <c:pt idx="15">
                  <c:v>1911</c:v>
                </c:pt>
                <c:pt idx="16">
                  <c:v>1912</c:v>
                </c:pt>
                <c:pt idx="17">
                  <c:v>1913</c:v>
                </c:pt>
                <c:pt idx="18">
                  <c:v>1914</c:v>
                </c:pt>
                <c:pt idx="19">
                  <c:v>1915</c:v>
                </c:pt>
                <c:pt idx="20">
                  <c:v>1916</c:v>
                </c:pt>
                <c:pt idx="21">
                  <c:v>1917</c:v>
                </c:pt>
                <c:pt idx="22">
                  <c:v>1918</c:v>
                </c:pt>
                <c:pt idx="23">
                  <c:v>1919</c:v>
                </c:pt>
                <c:pt idx="24">
                  <c:v>1920</c:v>
                </c:pt>
                <c:pt idx="25">
                  <c:v>1921</c:v>
                </c:pt>
                <c:pt idx="26">
                  <c:v>1922</c:v>
                </c:pt>
                <c:pt idx="27">
                  <c:v>1923</c:v>
                </c:pt>
                <c:pt idx="28">
                  <c:v>1924</c:v>
                </c:pt>
                <c:pt idx="29">
                  <c:v>1925</c:v>
                </c:pt>
                <c:pt idx="30">
                  <c:v>1926</c:v>
                </c:pt>
                <c:pt idx="31">
                  <c:v>1927</c:v>
                </c:pt>
                <c:pt idx="32">
                  <c:v>1928</c:v>
                </c:pt>
                <c:pt idx="33">
                  <c:v>1929</c:v>
                </c:pt>
                <c:pt idx="34">
                  <c:v>1930</c:v>
                </c:pt>
                <c:pt idx="35">
                  <c:v>1931</c:v>
                </c:pt>
                <c:pt idx="36">
                  <c:v>1932</c:v>
                </c:pt>
                <c:pt idx="37">
                  <c:v>1933</c:v>
                </c:pt>
                <c:pt idx="38">
                  <c:v>1934</c:v>
                </c:pt>
                <c:pt idx="39">
                  <c:v>1935</c:v>
                </c:pt>
                <c:pt idx="40">
                  <c:v>1936</c:v>
                </c:pt>
                <c:pt idx="41">
                  <c:v>1937</c:v>
                </c:pt>
                <c:pt idx="42">
                  <c:v>1938</c:v>
                </c:pt>
                <c:pt idx="43">
                  <c:v>1939</c:v>
                </c:pt>
                <c:pt idx="44">
                  <c:v>1940</c:v>
                </c:pt>
                <c:pt idx="45">
                  <c:v>1941</c:v>
                </c:pt>
                <c:pt idx="46">
                  <c:v>1942</c:v>
                </c:pt>
                <c:pt idx="47">
                  <c:v>1943</c:v>
                </c:pt>
                <c:pt idx="48">
                  <c:v>1944</c:v>
                </c:pt>
                <c:pt idx="49">
                  <c:v>1945</c:v>
                </c:pt>
                <c:pt idx="50">
                  <c:v>1946</c:v>
                </c:pt>
                <c:pt idx="51">
                  <c:v>1947</c:v>
                </c:pt>
                <c:pt idx="52">
                  <c:v>1948</c:v>
                </c:pt>
                <c:pt idx="53">
                  <c:v>1949</c:v>
                </c:pt>
                <c:pt idx="54">
                  <c:v>1950</c:v>
                </c:pt>
                <c:pt idx="55">
                  <c:v>1951</c:v>
                </c:pt>
                <c:pt idx="56">
                  <c:v>1952</c:v>
                </c:pt>
                <c:pt idx="57">
                  <c:v>1953</c:v>
                </c:pt>
                <c:pt idx="58">
                  <c:v>1954</c:v>
                </c:pt>
                <c:pt idx="59">
                  <c:v>1955</c:v>
                </c:pt>
                <c:pt idx="60">
                  <c:v>1956</c:v>
                </c:pt>
                <c:pt idx="61">
                  <c:v>1957</c:v>
                </c:pt>
                <c:pt idx="62">
                  <c:v>1958</c:v>
                </c:pt>
                <c:pt idx="63">
                  <c:v>1959</c:v>
                </c:pt>
                <c:pt idx="64">
                  <c:v>1960</c:v>
                </c:pt>
                <c:pt idx="65">
                  <c:v>1961</c:v>
                </c:pt>
                <c:pt idx="66">
                  <c:v>1962</c:v>
                </c:pt>
                <c:pt idx="67">
                  <c:v>1963</c:v>
                </c:pt>
                <c:pt idx="68">
                  <c:v>1964</c:v>
                </c:pt>
                <c:pt idx="69">
                  <c:v>1965</c:v>
                </c:pt>
                <c:pt idx="70">
                  <c:v>1966</c:v>
                </c:pt>
                <c:pt idx="71">
                  <c:v>1967</c:v>
                </c:pt>
                <c:pt idx="72">
                  <c:v>1968</c:v>
                </c:pt>
                <c:pt idx="73">
                  <c:v>1969</c:v>
                </c:pt>
                <c:pt idx="74">
                  <c:v>1970</c:v>
                </c:pt>
                <c:pt idx="75">
                  <c:v>1971</c:v>
                </c:pt>
                <c:pt idx="76">
                  <c:v>1972</c:v>
                </c:pt>
                <c:pt idx="77">
                  <c:v>1973</c:v>
                </c:pt>
                <c:pt idx="78">
                  <c:v>1974</c:v>
                </c:pt>
                <c:pt idx="79">
                  <c:v>1975</c:v>
                </c:pt>
                <c:pt idx="80">
                  <c:v>1976</c:v>
                </c:pt>
                <c:pt idx="81">
                  <c:v>1977</c:v>
                </c:pt>
                <c:pt idx="82">
                  <c:v>1978</c:v>
                </c:pt>
                <c:pt idx="83">
                  <c:v>1979</c:v>
                </c:pt>
                <c:pt idx="84">
                  <c:v>1980</c:v>
                </c:pt>
                <c:pt idx="85">
                  <c:v>1981</c:v>
                </c:pt>
                <c:pt idx="86">
                  <c:v>1982</c:v>
                </c:pt>
                <c:pt idx="87">
                  <c:v>1983</c:v>
                </c:pt>
                <c:pt idx="88">
                  <c:v>1984</c:v>
                </c:pt>
                <c:pt idx="89">
                  <c:v>1985</c:v>
                </c:pt>
                <c:pt idx="90">
                  <c:v>1986</c:v>
                </c:pt>
                <c:pt idx="91">
                  <c:v>1987</c:v>
                </c:pt>
                <c:pt idx="92">
                  <c:v>1988</c:v>
                </c:pt>
                <c:pt idx="93">
                  <c:v>1989</c:v>
                </c:pt>
                <c:pt idx="94">
                  <c:v>1990</c:v>
                </c:pt>
                <c:pt idx="95">
                  <c:v>1991</c:v>
                </c:pt>
                <c:pt idx="96">
                  <c:v>1992</c:v>
                </c:pt>
                <c:pt idx="97">
                  <c:v>1993</c:v>
                </c:pt>
                <c:pt idx="98">
                  <c:v>1994</c:v>
                </c:pt>
                <c:pt idx="99">
                  <c:v>1995</c:v>
                </c:pt>
                <c:pt idx="100">
                  <c:v>1996</c:v>
                </c:pt>
                <c:pt idx="101">
                  <c:v>1997</c:v>
                </c:pt>
                <c:pt idx="102">
                  <c:v>1998</c:v>
                </c:pt>
                <c:pt idx="103">
                  <c:v>1999</c:v>
                </c:pt>
                <c:pt idx="104">
                  <c:v>2000</c:v>
                </c:pt>
                <c:pt idx="105">
                  <c:v>2001</c:v>
                </c:pt>
                <c:pt idx="106">
                  <c:v>2002</c:v>
                </c:pt>
                <c:pt idx="107">
                  <c:v>2003</c:v>
                </c:pt>
                <c:pt idx="108">
                  <c:v>2004</c:v>
                </c:pt>
                <c:pt idx="109">
                  <c:v>2005</c:v>
                </c:pt>
                <c:pt idx="110">
                  <c:v>2006</c:v>
                </c:pt>
                <c:pt idx="111">
                  <c:v>2007</c:v>
                </c:pt>
                <c:pt idx="112">
                  <c:v>2008</c:v>
                </c:pt>
              </c:numCache>
            </c:numRef>
          </c:cat>
          <c:val>
            <c:numRef>
              <c:f>'[3]TableA8'!$N$12:$N$124</c:f>
              <c:numCache>
                <c:ptCount val="113"/>
                <c:pt idx="0">
                  <c:v>0.2732209749031421</c:v>
                </c:pt>
                <c:pt idx="1">
                  <c:v>0.2462257704105462</c:v>
                </c:pt>
                <c:pt idx="2">
                  <c:v>0.26066198427940496</c:v>
                </c:pt>
                <c:pt idx="3">
                  <c:v>0.2798418290995408</c:v>
                </c:pt>
                <c:pt idx="4">
                  <c:v>0.29971438004702006</c:v>
                </c:pt>
                <c:pt idx="5">
                  <c:v>0.2512988512585</c:v>
                </c:pt>
                <c:pt idx="6">
                  <c:v>0.25991495600357983</c:v>
                </c:pt>
                <c:pt idx="7">
                  <c:v>0.2628693728162672</c:v>
                </c:pt>
                <c:pt idx="8">
                  <c:v>0.26437798577777916</c:v>
                </c:pt>
                <c:pt idx="9">
                  <c:v>0.2999347961903644</c:v>
                </c:pt>
                <c:pt idx="10">
                  <c:v>0.26006052780947486</c:v>
                </c:pt>
                <c:pt idx="11">
                  <c:v>0.3381142302404826</c:v>
                </c:pt>
                <c:pt idx="12">
                  <c:v>0.2899310571003384</c:v>
                </c:pt>
                <c:pt idx="13">
                  <c:v>0.3167533763933096</c:v>
                </c:pt>
                <c:pt idx="14">
                  <c:v>0.28892423626189906</c:v>
                </c:pt>
                <c:pt idx="15">
                  <c:v>0.34608047116356</c:v>
                </c:pt>
                <c:pt idx="16">
                  <c:v>0.4192374093120065</c:v>
                </c:pt>
                <c:pt idx="17">
                  <c:v>0.4006868089872707</c:v>
                </c:pt>
                <c:pt idx="18">
                  <c:v>0.24920964766387285</c:v>
                </c:pt>
                <c:pt idx="19">
                  <c:v>0.20283191298747005</c:v>
                </c:pt>
                <c:pt idx="20">
                  <c:v>0.3098183153033785</c:v>
                </c:pt>
                <c:pt idx="21">
                  <c:v>0.32500879695464047</c:v>
                </c:pt>
                <c:pt idx="22">
                  <c:v>0.2669846904814115</c:v>
                </c:pt>
                <c:pt idx="23">
                  <c:v>0.34453866290016705</c:v>
                </c:pt>
                <c:pt idx="24">
                  <c:v>0.3469496044982071</c:v>
                </c:pt>
                <c:pt idx="25">
                  <c:v>0.35402610268957496</c:v>
                </c:pt>
                <c:pt idx="26">
                  <c:v>0.37640555598181874</c:v>
                </c:pt>
                <c:pt idx="27">
                  <c:v>0.3982267015130424</c:v>
                </c:pt>
                <c:pt idx="28">
                  <c:v>0.398538122524456</c:v>
                </c:pt>
                <c:pt idx="29">
                  <c:v>0.39508757631232455</c:v>
                </c:pt>
                <c:pt idx="30">
                  <c:v>0.39815898367387187</c:v>
                </c:pt>
                <c:pt idx="31">
                  <c:v>0.4024112387769461</c:v>
                </c:pt>
                <c:pt idx="32">
                  <c:v>0.39287773880549215</c:v>
                </c:pt>
                <c:pt idx="33">
                  <c:v>0.38386465360172123</c:v>
                </c:pt>
                <c:pt idx="34">
                  <c:v>0.3541812874970423</c:v>
                </c:pt>
                <c:pt idx="35">
                  <c:v>0.33392942338881526</c:v>
                </c:pt>
                <c:pt idx="36">
                  <c:v>0.2975709457568814</c:v>
                </c:pt>
                <c:pt idx="37">
                  <c:v>0.3218757118165183</c:v>
                </c:pt>
                <c:pt idx="38">
                  <c:v>0.3206590378239047</c:v>
                </c:pt>
                <c:pt idx="39">
                  <c:v>0.34453631755398634</c:v>
                </c:pt>
                <c:pt idx="40">
                  <c:v>0.32705025169577523</c:v>
                </c:pt>
                <c:pt idx="41">
                  <c:v>0.31178417781930773</c:v>
                </c:pt>
                <c:pt idx="42">
                  <c:v>0.3191355421389889</c:v>
                </c:pt>
                <c:pt idx="43">
                  <c:v>0.3209802974395994</c:v>
                </c:pt>
                <c:pt idx="44">
                  <c:v>0.24750292279098934</c:v>
                </c:pt>
                <c:pt idx="45">
                  <c:v>0.20724324521268228</c:v>
                </c:pt>
                <c:pt idx="46">
                  <c:v>0.17332632487909186</c:v>
                </c:pt>
                <c:pt idx="47">
                  <c:v>0.12407049212726202</c:v>
                </c:pt>
                <c:pt idx="48">
                  <c:v>0.015265866764473317</c:v>
                </c:pt>
                <c:pt idx="49">
                  <c:v>0.016262619675212305</c:v>
                </c:pt>
                <c:pt idx="50">
                  <c:v>0.14073368887535512</c:v>
                </c:pt>
                <c:pt idx="51">
                  <c:v>0.11737090960800588</c:v>
                </c:pt>
                <c:pt idx="52">
                  <c:v>0.1529259651938095</c:v>
                </c:pt>
                <c:pt idx="53">
                  <c:v>0.2296172393260011</c:v>
                </c:pt>
                <c:pt idx="54">
                  <c:v>0.2668726827528404</c:v>
                </c:pt>
                <c:pt idx="55">
                  <c:v>0.24604866013227494</c:v>
                </c:pt>
                <c:pt idx="56">
                  <c:v>0.2124101193809367</c:v>
                </c:pt>
                <c:pt idx="57">
                  <c:v>0.22834880867811555</c:v>
                </c:pt>
                <c:pt idx="58">
                  <c:v>0.22543629190193265</c:v>
                </c:pt>
                <c:pt idx="59">
                  <c:v>0.23124071013660433</c:v>
                </c:pt>
                <c:pt idx="60">
                  <c:v>0.22453599334606072</c:v>
                </c:pt>
                <c:pt idx="61">
                  <c:v>0.23401668735567302</c:v>
                </c:pt>
                <c:pt idx="62">
                  <c:v>0.2340460620222503</c:v>
                </c:pt>
                <c:pt idx="63">
                  <c:v>0.23147230024679627</c:v>
                </c:pt>
                <c:pt idx="64">
                  <c:v>0.2467680892380791</c:v>
                </c:pt>
                <c:pt idx="65">
                  <c:v>0.2351954214867444</c:v>
                </c:pt>
                <c:pt idx="66">
                  <c:v>0.2202716301383993</c:v>
                </c:pt>
                <c:pt idx="67">
                  <c:v>0.2120038216475614</c:v>
                </c:pt>
                <c:pt idx="68">
                  <c:v>0.21716546470695441</c:v>
                </c:pt>
                <c:pt idx="69">
                  <c:v>0.22390895657335974</c:v>
                </c:pt>
                <c:pt idx="70">
                  <c:v>0.22738497290575985</c:v>
                </c:pt>
                <c:pt idx="71">
                  <c:v>0.23380075657968752</c:v>
                </c:pt>
                <c:pt idx="72">
                  <c:v>0.23022842980607092</c:v>
                </c:pt>
                <c:pt idx="73">
                  <c:v>0.24560038779620186</c:v>
                </c:pt>
                <c:pt idx="74">
                  <c:v>0.24040226397822295</c:v>
                </c:pt>
                <c:pt idx="75">
                  <c:v>0.23810792278896747</c:v>
                </c:pt>
                <c:pt idx="76">
                  <c:v>0.23084715973260933</c:v>
                </c:pt>
                <c:pt idx="77">
                  <c:v>0.239516411166656</c:v>
                </c:pt>
                <c:pt idx="78">
                  <c:v>0.2318173665255233</c:v>
                </c:pt>
                <c:pt idx="79">
                  <c:v>0.1888295270191679</c:v>
                </c:pt>
                <c:pt idx="80">
                  <c:v>0.18362726075665056</c:v>
                </c:pt>
                <c:pt idx="81">
                  <c:v>0.18653726489653855</c:v>
                </c:pt>
                <c:pt idx="82">
                  <c:v>0.1716731462772514</c:v>
                </c:pt>
                <c:pt idx="83">
                  <c:v>0.17434372060995182</c:v>
                </c:pt>
                <c:pt idx="84">
                  <c:v>0.16354156452500204</c:v>
                </c:pt>
                <c:pt idx="85">
                  <c:v>0.16306074020375358</c:v>
                </c:pt>
                <c:pt idx="86">
                  <c:v>0.15147009990429935</c:v>
                </c:pt>
                <c:pt idx="87">
                  <c:v>0.15869325961682332</c:v>
                </c:pt>
                <c:pt idx="88">
                  <c:v>0.18016976559673073</c:v>
                </c:pt>
                <c:pt idx="89">
                  <c:v>0.19569822341587167</c:v>
                </c:pt>
                <c:pt idx="90">
                  <c:v>0.2327845802928826</c:v>
                </c:pt>
                <c:pt idx="91">
                  <c:v>0.24416217425760028</c:v>
                </c:pt>
                <c:pt idx="92">
                  <c:v>0.2634434528372062</c:v>
                </c:pt>
                <c:pt idx="93">
                  <c:v>0.2719972226851164</c:v>
                </c:pt>
                <c:pt idx="94">
                  <c:v>0.26370012226167355</c:v>
                </c:pt>
                <c:pt idx="95">
                  <c:v>0.25588645884348477</c:v>
                </c:pt>
                <c:pt idx="96">
                  <c:v>0.26060789359887676</c:v>
                </c:pt>
                <c:pt idx="97">
                  <c:v>0.25771893763509574</c:v>
                </c:pt>
                <c:pt idx="98">
                  <c:v>0.26308618578880494</c:v>
                </c:pt>
                <c:pt idx="99">
                  <c:v>0.26333204901273427</c:v>
                </c:pt>
                <c:pt idx="100">
                  <c:v>0.2629342243210902</c:v>
                </c:pt>
                <c:pt idx="101">
                  <c:v>0.27437369723246363</c:v>
                </c:pt>
                <c:pt idx="102">
                  <c:v>0.28245996690915387</c:v>
                </c:pt>
                <c:pt idx="103">
                  <c:v>0.27589969715426826</c:v>
                </c:pt>
                <c:pt idx="104">
                  <c:v>0.27691079848693995</c:v>
                </c:pt>
                <c:pt idx="105">
                  <c:v>0.2677582907490815</c:v>
                </c:pt>
                <c:pt idx="106">
                  <c:v>0.253281282331864</c:v>
                </c:pt>
                <c:pt idx="107">
                  <c:v>0.26128752723139226</c:v>
                </c:pt>
                <c:pt idx="108">
                  <c:v>0.2613704402215844</c:v>
                </c:pt>
                <c:pt idx="109">
                  <c:v>0.25908442952770133</c:v>
                </c:pt>
                <c:pt idx="110">
                  <c:v>0.2620950227233899</c:v>
                </c:pt>
                <c:pt idx="111">
                  <c:v>0.26882794440189234</c:v>
                </c:pt>
                <c:pt idx="112">
                  <c:v>0.25985500221350233</c:v>
                </c:pt>
              </c:numCache>
            </c:numRef>
          </c:val>
          <c:smooth val="0"/>
        </c:ser>
        <c:marker val="1"/>
        <c:axId val="52341783"/>
        <c:axId val="1314000"/>
      </c:lineChart>
      <c:catAx>
        <c:axId val="52341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1314000"/>
        <c:crossesAt val="0"/>
        <c:auto val="1"/>
        <c:lblOffset val="100"/>
        <c:tickLblSkip val="10"/>
        <c:tickMarkSkip val="10"/>
        <c:noMultiLvlLbl val="0"/>
      </c:catAx>
      <c:valAx>
        <c:axId val="1314000"/>
        <c:scaling>
          <c:orientation val="minMax"/>
          <c:max val="0.5"/>
          <c:min val="-0.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2341783"/>
        <c:crossesAt val="1"/>
        <c:crossBetween val="between"/>
        <c:dispUnits/>
        <c:majorUnit val="0.1"/>
        <c:minorUnit val="0.1"/>
      </c:valAx>
    </c:plotArea>
    <c:legend>
      <c:legendPos val="r"/>
      <c:layout>
        <c:manualLayout>
          <c:xMode val="edge"/>
          <c:yMode val="edge"/>
          <c:x val="0.40525"/>
          <c:y val="0.1705"/>
          <c:w val="0.53225"/>
          <c:h val="0.13525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A8: Capital share in national income, France 1896-2008 (annual series)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075"/>
          <c:w val="0.982"/>
          <c:h val="0.8785"/>
        </c:manualLayout>
      </c:layout>
      <c:lineChart>
        <c:grouping val="standard"/>
        <c:varyColors val="0"/>
        <c:ser>
          <c:idx val="1"/>
          <c:order val="0"/>
          <c:tx>
            <c:v>Capital income (excl. net govt interest) as a fraction of factor-price national income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'[3]TableA3'!$A$9:$A$121</c:f>
              <c:numCache>
                <c:ptCount val="113"/>
                <c:pt idx="0">
                  <c:v>1896</c:v>
                </c:pt>
                <c:pt idx="1">
                  <c:v>1897</c:v>
                </c:pt>
                <c:pt idx="2">
                  <c:v>1898</c:v>
                </c:pt>
                <c:pt idx="3">
                  <c:v>1899</c:v>
                </c:pt>
                <c:pt idx="4">
                  <c:v>1900</c:v>
                </c:pt>
                <c:pt idx="5">
                  <c:v>1901</c:v>
                </c:pt>
                <c:pt idx="6">
                  <c:v>1902</c:v>
                </c:pt>
                <c:pt idx="7">
                  <c:v>1903</c:v>
                </c:pt>
                <c:pt idx="8">
                  <c:v>1904</c:v>
                </c:pt>
                <c:pt idx="9">
                  <c:v>1905</c:v>
                </c:pt>
                <c:pt idx="10">
                  <c:v>1906</c:v>
                </c:pt>
                <c:pt idx="11">
                  <c:v>1907</c:v>
                </c:pt>
                <c:pt idx="12">
                  <c:v>1908</c:v>
                </c:pt>
                <c:pt idx="13">
                  <c:v>1909</c:v>
                </c:pt>
                <c:pt idx="14">
                  <c:v>1910</c:v>
                </c:pt>
                <c:pt idx="15">
                  <c:v>1911</c:v>
                </c:pt>
                <c:pt idx="16">
                  <c:v>1912</c:v>
                </c:pt>
                <c:pt idx="17">
                  <c:v>1913</c:v>
                </c:pt>
                <c:pt idx="18">
                  <c:v>1914</c:v>
                </c:pt>
                <c:pt idx="19">
                  <c:v>1915</c:v>
                </c:pt>
                <c:pt idx="20">
                  <c:v>1916</c:v>
                </c:pt>
                <c:pt idx="21">
                  <c:v>1917</c:v>
                </c:pt>
                <c:pt idx="22">
                  <c:v>1918</c:v>
                </c:pt>
                <c:pt idx="23">
                  <c:v>1919</c:v>
                </c:pt>
                <c:pt idx="24">
                  <c:v>1920</c:v>
                </c:pt>
                <c:pt idx="25">
                  <c:v>1921</c:v>
                </c:pt>
                <c:pt idx="26">
                  <c:v>1922</c:v>
                </c:pt>
                <c:pt idx="27">
                  <c:v>1923</c:v>
                </c:pt>
                <c:pt idx="28">
                  <c:v>1924</c:v>
                </c:pt>
                <c:pt idx="29">
                  <c:v>1925</c:v>
                </c:pt>
                <c:pt idx="30">
                  <c:v>1926</c:v>
                </c:pt>
                <c:pt idx="31">
                  <c:v>1927</c:v>
                </c:pt>
                <c:pt idx="32">
                  <c:v>1928</c:v>
                </c:pt>
                <c:pt idx="33">
                  <c:v>1929</c:v>
                </c:pt>
                <c:pt idx="34">
                  <c:v>1930</c:v>
                </c:pt>
                <c:pt idx="35">
                  <c:v>1931</c:v>
                </c:pt>
                <c:pt idx="36">
                  <c:v>1932</c:v>
                </c:pt>
                <c:pt idx="37">
                  <c:v>1933</c:v>
                </c:pt>
                <c:pt idx="38">
                  <c:v>1934</c:v>
                </c:pt>
                <c:pt idx="39">
                  <c:v>1935</c:v>
                </c:pt>
                <c:pt idx="40">
                  <c:v>1936</c:v>
                </c:pt>
                <c:pt idx="41">
                  <c:v>1937</c:v>
                </c:pt>
                <c:pt idx="42">
                  <c:v>1938</c:v>
                </c:pt>
                <c:pt idx="43">
                  <c:v>1939</c:v>
                </c:pt>
                <c:pt idx="44">
                  <c:v>1940</c:v>
                </c:pt>
                <c:pt idx="45">
                  <c:v>1941</c:v>
                </c:pt>
                <c:pt idx="46">
                  <c:v>1942</c:v>
                </c:pt>
                <c:pt idx="47">
                  <c:v>1943</c:v>
                </c:pt>
                <c:pt idx="48">
                  <c:v>1944</c:v>
                </c:pt>
                <c:pt idx="49">
                  <c:v>1945</c:v>
                </c:pt>
                <c:pt idx="50">
                  <c:v>1946</c:v>
                </c:pt>
                <c:pt idx="51">
                  <c:v>1947</c:v>
                </c:pt>
                <c:pt idx="52">
                  <c:v>1948</c:v>
                </c:pt>
                <c:pt idx="53">
                  <c:v>1949</c:v>
                </c:pt>
                <c:pt idx="54">
                  <c:v>1950</c:v>
                </c:pt>
                <c:pt idx="55">
                  <c:v>1951</c:v>
                </c:pt>
                <c:pt idx="56">
                  <c:v>1952</c:v>
                </c:pt>
                <c:pt idx="57">
                  <c:v>1953</c:v>
                </c:pt>
                <c:pt idx="58">
                  <c:v>1954</c:v>
                </c:pt>
                <c:pt idx="59">
                  <c:v>1955</c:v>
                </c:pt>
                <c:pt idx="60">
                  <c:v>1956</c:v>
                </c:pt>
                <c:pt idx="61">
                  <c:v>1957</c:v>
                </c:pt>
                <c:pt idx="62">
                  <c:v>1958</c:v>
                </c:pt>
                <c:pt idx="63">
                  <c:v>1959</c:v>
                </c:pt>
                <c:pt idx="64">
                  <c:v>1960</c:v>
                </c:pt>
                <c:pt idx="65">
                  <c:v>1961</c:v>
                </c:pt>
                <c:pt idx="66">
                  <c:v>1962</c:v>
                </c:pt>
                <c:pt idx="67">
                  <c:v>1963</c:v>
                </c:pt>
                <c:pt idx="68">
                  <c:v>1964</c:v>
                </c:pt>
                <c:pt idx="69">
                  <c:v>1965</c:v>
                </c:pt>
                <c:pt idx="70">
                  <c:v>1966</c:v>
                </c:pt>
                <c:pt idx="71">
                  <c:v>1967</c:v>
                </c:pt>
                <c:pt idx="72">
                  <c:v>1968</c:v>
                </c:pt>
                <c:pt idx="73">
                  <c:v>1969</c:v>
                </c:pt>
                <c:pt idx="74">
                  <c:v>1970</c:v>
                </c:pt>
                <c:pt idx="75">
                  <c:v>1971</c:v>
                </c:pt>
                <c:pt idx="76">
                  <c:v>1972</c:v>
                </c:pt>
                <c:pt idx="77">
                  <c:v>1973</c:v>
                </c:pt>
                <c:pt idx="78">
                  <c:v>1974</c:v>
                </c:pt>
                <c:pt idx="79">
                  <c:v>1975</c:v>
                </c:pt>
                <c:pt idx="80">
                  <c:v>1976</c:v>
                </c:pt>
                <c:pt idx="81">
                  <c:v>1977</c:v>
                </c:pt>
                <c:pt idx="82">
                  <c:v>1978</c:v>
                </c:pt>
                <c:pt idx="83">
                  <c:v>1979</c:v>
                </c:pt>
                <c:pt idx="84">
                  <c:v>1980</c:v>
                </c:pt>
                <c:pt idx="85">
                  <c:v>1981</c:v>
                </c:pt>
                <c:pt idx="86">
                  <c:v>1982</c:v>
                </c:pt>
                <c:pt idx="87">
                  <c:v>1983</c:v>
                </c:pt>
                <c:pt idx="88">
                  <c:v>1984</c:v>
                </c:pt>
                <c:pt idx="89">
                  <c:v>1985</c:v>
                </c:pt>
                <c:pt idx="90">
                  <c:v>1986</c:v>
                </c:pt>
                <c:pt idx="91">
                  <c:v>1987</c:v>
                </c:pt>
                <c:pt idx="92">
                  <c:v>1988</c:v>
                </c:pt>
                <c:pt idx="93">
                  <c:v>1989</c:v>
                </c:pt>
                <c:pt idx="94">
                  <c:v>1990</c:v>
                </c:pt>
                <c:pt idx="95">
                  <c:v>1991</c:v>
                </c:pt>
                <c:pt idx="96">
                  <c:v>1992</c:v>
                </c:pt>
                <c:pt idx="97">
                  <c:v>1993</c:v>
                </c:pt>
                <c:pt idx="98">
                  <c:v>1994</c:v>
                </c:pt>
                <c:pt idx="99">
                  <c:v>1995</c:v>
                </c:pt>
                <c:pt idx="100">
                  <c:v>1996</c:v>
                </c:pt>
                <c:pt idx="101">
                  <c:v>1997</c:v>
                </c:pt>
                <c:pt idx="102">
                  <c:v>1998</c:v>
                </c:pt>
                <c:pt idx="103">
                  <c:v>1999</c:v>
                </c:pt>
                <c:pt idx="104">
                  <c:v>2000</c:v>
                </c:pt>
                <c:pt idx="105">
                  <c:v>2001</c:v>
                </c:pt>
                <c:pt idx="106">
                  <c:v>2002</c:v>
                </c:pt>
                <c:pt idx="107">
                  <c:v>2003</c:v>
                </c:pt>
                <c:pt idx="108">
                  <c:v>2004</c:v>
                </c:pt>
                <c:pt idx="109">
                  <c:v>2005</c:v>
                </c:pt>
                <c:pt idx="110">
                  <c:v>2006</c:v>
                </c:pt>
                <c:pt idx="111">
                  <c:v>2007</c:v>
                </c:pt>
                <c:pt idx="112">
                  <c:v>2008</c:v>
                </c:pt>
              </c:numCache>
            </c:numRef>
          </c:cat>
          <c:val>
            <c:numRef>
              <c:f>'[3]TableA8'!$P$12:$P$124</c:f>
              <c:numCache>
                <c:ptCount val="113"/>
                <c:pt idx="0">
                  <c:v>0.24827106943879504</c:v>
                </c:pt>
                <c:pt idx="1">
                  <c:v>0.2204995392275958</c:v>
                </c:pt>
                <c:pt idx="2">
                  <c:v>0.23649386678366405</c:v>
                </c:pt>
                <c:pt idx="3">
                  <c:v>0.25730497498807364</c:v>
                </c:pt>
                <c:pt idx="4">
                  <c:v>0.27751961444133405</c:v>
                </c:pt>
                <c:pt idx="5">
                  <c:v>0.22422292790626447</c:v>
                </c:pt>
                <c:pt idx="6">
                  <c:v>0.23555371686935686</c:v>
                </c:pt>
                <c:pt idx="7">
                  <c:v>0.23969865183640107</c:v>
                </c:pt>
                <c:pt idx="8">
                  <c:v>0.24162247827278707</c:v>
                </c:pt>
                <c:pt idx="9">
                  <c:v>0.277332610772241</c:v>
                </c:pt>
                <c:pt idx="10">
                  <c:v>0.23718133244604664</c:v>
                </c:pt>
                <c:pt idx="11">
                  <c:v>0.31475807890462654</c:v>
                </c:pt>
                <c:pt idx="12">
                  <c:v>0.2663419998047927</c:v>
                </c:pt>
                <c:pt idx="13">
                  <c:v>0.2913369149424281</c:v>
                </c:pt>
                <c:pt idx="14">
                  <c:v>0.26606223733905987</c:v>
                </c:pt>
                <c:pt idx="15">
                  <c:v>0.32564012975547346</c:v>
                </c:pt>
                <c:pt idx="16">
                  <c:v>0.3982786231343129</c:v>
                </c:pt>
                <c:pt idx="17">
                  <c:v>0.3840180257055103</c:v>
                </c:pt>
                <c:pt idx="18">
                  <c:v>0.23152946246460926</c:v>
                </c:pt>
                <c:pt idx="19">
                  <c:v>0.17580897248502847</c:v>
                </c:pt>
                <c:pt idx="20">
                  <c:v>0.27210741557225515</c:v>
                </c:pt>
                <c:pt idx="21">
                  <c:v>0.2747476694383601</c:v>
                </c:pt>
                <c:pt idx="22">
                  <c:v>0.21929617255554296</c:v>
                </c:pt>
                <c:pt idx="23">
                  <c:v>0.27368945907614106</c:v>
                </c:pt>
                <c:pt idx="24">
                  <c:v>0.27436199015908547</c:v>
                </c:pt>
                <c:pt idx="25">
                  <c:v>0.27242068945164305</c:v>
                </c:pt>
                <c:pt idx="26">
                  <c:v>0.3068749097665974</c:v>
                </c:pt>
                <c:pt idx="27">
                  <c:v>0.3234017592359967</c:v>
                </c:pt>
                <c:pt idx="28">
                  <c:v>0.3294219263393302</c:v>
                </c:pt>
                <c:pt idx="29">
                  <c:v>0.33561067719679155</c:v>
                </c:pt>
                <c:pt idx="30">
                  <c:v>0.33902959360291923</c:v>
                </c:pt>
                <c:pt idx="31">
                  <c:v>0.3462902894375487</c:v>
                </c:pt>
                <c:pt idx="32">
                  <c:v>0.3445672814783534</c:v>
                </c:pt>
                <c:pt idx="33">
                  <c:v>0.3349289689626479</c:v>
                </c:pt>
                <c:pt idx="34">
                  <c:v>0.3134115155740003</c:v>
                </c:pt>
                <c:pt idx="35">
                  <c:v>0.2914244347096352</c:v>
                </c:pt>
                <c:pt idx="36">
                  <c:v>0.248044972391187</c:v>
                </c:pt>
                <c:pt idx="37">
                  <c:v>0.2722387928657751</c:v>
                </c:pt>
                <c:pt idx="38">
                  <c:v>0.26659282139431945</c:v>
                </c:pt>
                <c:pt idx="39">
                  <c:v>0.28679193673701375</c:v>
                </c:pt>
                <c:pt idx="40">
                  <c:v>0.275785776442223</c:v>
                </c:pt>
                <c:pt idx="41">
                  <c:v>0.2637313003853853</c:v>
                </c:pt>
                <c:pt idx="42">
                  <c:v>0.27230270230927267</c:v>
                </c:pt>
                <c:pt idx="43">
                  <c:v>0.29279106638580615</c:v>
                </c:pt>
                <c:pt idx="44">
                  <c:v>0.24750292279098934</c:v>
                </c:pt>
                <c:pt idx="45">
                  <c:v>0.20724324521268228</c:v>
                </c:pt>
                <c:pt idx="46">
                  <c:v>0.17332632487909186</c:v>
                </c:pt>
                <c:pt idx="47">
                  <c:v>0.12407049212726202</c:v>
                </c:pt>
                <c:pt idx="48">
                  <c:v>0.015265866764473317</c:v>
                </c:pt>
                <c:pt idx="49">
                  <c:v>0.016262619675212305</c:v>
                </c:pt>
                <c:pt idx="50">
                  <c:v>0.14073368887535512</c:v>
                </c:pt>
                <c:pt idx="51">
                  <c:v>0.11737090960800588</c:v>
                </c:pt>
                <c:pt idx="52">
                  <c:v>0.1529259651938095</c:v>
                </c:pt>
                <c:pt idx="53">
                  <c:v>0.22526600795973736</c:v>
                </c:pt>
                <c:pt idx="54">
                  <c:v>0.26146987652167525</c:v>
                </c:pt>
                <c:pt idx="55">
                  <c:v>0.24376942297905188</c:v>
                </c:pt>
                <c:pt idx="56">
                  <c:v>0.20923305268628653</c:v>
                </c:pt>
                <c:pt idx="57">
                  <c:v>0.22745983605038395</c:v>
                </c:pt>
                <c:pt idx="58">
                  <c:v>0.22406193445657452</c:v>
                </c:pt>
                <c:pt idx="59">
                  <c:v>0.2310264732568643</c:v>
                </c:pt>
                <c:pt idx="60">
                  <c:v>0.22243335893024474</c:v>
                </c:pt>
                <c:pt idx="61">
                  <c:v>0.23076449923950174</c:v>
                </c:pt>
                <c:pt idx="62">
                  <c:v>0.2306954642985722</c:v>
                </c:pt>
                <c:pt idx="63">
                  <c:v>0.2290361482276716</c:v>
                </c:pt>
                <c:pt idx="64">
                  <c:v>0.24495602680815035</c:v>
                </c:pt>
                <c:pt idx="65">
                  <c:v>0.23512950447952774</c:v>
                </c:pt>
                <c:pt idx="66">
                  <c:v>0.22029721086725748</c:v>
                </c:pt>
                <c:pt idx="67">
                  <c:v>0.21486508820748193</c:v>
                </c:pt>
                <c:pt idx="68">
                  <c:v>0.219952930418728</c:v>
                </c:pt>
                <c:pt idx="69">
                  <c:v>0.22678292075372733</c:v>
                </c:pt>
                <c:pt idx="70">
                  <c:v>0.23040269330693547</c:v>
                </c:pt>
                <c:pt idx="71">
                  <c:v>0.23495438168910351</c:v>
                </c:pt>
                <c:pt idx="72">
                  <c:v>0.23001588330190773</c:v>
                </c:pt>
                <c:pt idx="73">
                  <c:v>0.2473961656979067</c:v>
                </c:pt>
                <c:pt idx="74">
                  <c:v>0.24663246462547733</c:v>
                </c:pt>
                <c:pt idx="75">
                  <c:v>0.2454786453921194</c:v>
                </c:pt>
                <c:pt idx="76">
                  <c:v>0.2387545268040723</c:v>
                </c:pt>
                <c:pt idx="77">
                  <c:v>0.24844251314235882</c:v>
                </c:pt>
                <c:pt idx="78">
                  <c:v>0.24198324447114894</c:v>
                </c:pt>
                <c:pt idx="79">
                  <c:v>0.19455073757789326</c:v>
                </c:pt>
                <c:pt idx="80">
                  <c:v>0.18701685028395007</c:v>
                </c:pt>
                <c:pt idx="81">
                  <c:v>0.18862903659307448</c:v>
                </c:pt>
                <c:pt idx="82">
                  <c:v>0.1713295462437954</c:v>
                </c:pt>
                <c:pt idx="83">
                  <c:v>0.170939573199912</c:v>
                </c:pt>
                <c:pt idx="84">
                  <c:v>0.15984032609370877</c:v>
                </c:pt>
                <c:pt idx="85">
                  <c:v>0.1564606837893642</c:v>
                </c:pt>
                <c:pt idx="86">
                  <c:v>0.14538030203693722</c:v>
                </c:pt>
                <c:pt idx="87">
                  <c:v>0.14736372270552098</c:v>
                </c:pt>
                <c:pt idx="88">
                  <c:v>0.16580398592401036</c:v>
                </c:pt>
                <c:pt idx="89">
                  <c:v>0.18135906014108694</c:v>
                </c:pt>
                <c:pt idx="90">
                  <c:v>0.21899524007351717</c:v>
                </c:pt>
                <c:pt idx="91">
                  <c:v>0.22880583916363892</c:v>
                </c:pt>
                <c:pt idx="92">
                  <c:v>0.24711206951120906</c:v>
                </c:pt>
                <c:pt idx="93">
                  <c:v>0.2556738608664194</c:v>
                </c:pt>
                <c:pt idx="94">
                  <c:v>0.24545116116240231</c:v>
                </c:pt>
                <c:pt idx="95">
                  <c:v>0.2379006389043294</c:v>
                </c:pt>
                <c:pt idx="96">
                  <c:v>0.23939044038054777</c:v>
                </c:pt>
                <c:pt idx="97">
                  <c:v>0.2324681329671834</c:v>
                </c:pt>
                <c:pt idx="98">
                  <c:v>0.23465171259671508</c:v>
                </c:pt>
                <c:pt idx="99">
                  <c:v>0.23430615241015942</c:v>
                </c:pt>
                <c:pt idx="100">
                  <c:v>0.22847407504718006</c:v>
                </c:pt>
                <c:pt idx="101">
                  <c:v>0.23919251060059463</c:v>
                </c:pt>
                <c:pt idx="102">
                  <c:v>0.24962659237955703</c:v>
                </c:pt>
                <c:pt idx="103">
                  <c:v>0.2457708590368235</c:v>
                </c:pt>
                <c:pt idx="104">
                  <c:v>0.24811516817930596</c:v>
                </c:pt>
                <c:pt idx="105">
                  <c:v>0.23992598390326758</c:v>
                </c:pt>
                <c:pt idx="106">
                  <c:v>0.2245978764254637</c:v>
                </c:pt>
                <c:pt idx="107">
                  <c:v>0.23160830563321685</c:v>
                </c:pt>
                <c:pt idx="108">
                  <c:v>0.23206827702433963</c:v>
                </c:pt>
                <c:pt idx="109">
                  <c:v>0.23149962908109104</c:v>
                </c:pt>
                <c:pt idx="110">
                  <c:v>0.2370487586130799</c:v>
                </c:pt>
                <c:pt idx="111">
                  <c:v>0.2442910442838964</c:v>
                </c:pt>
                <c:pt idx="112">
                  <c:v>0.23440086036585722</c:v>
                </c:pt>
              </c:numCache>
            </c:numRef>
          </c:val>
          <c:smooth val="0"/>
        </c:ser>
        <c:marker val="1"/>
        <c:axId val="11826001"/>
        <c:axId val="39325146"/>
      </c:lineChart>
      <c:catAx>
        <c:axId val="11826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39325146"/>
        <c:crossesAt val="0"/>
        <c:auto val="1"/>
        <c:lblOffset val="100"/>
        <c:tickLblSkip val="10"/>
        <c:tickMarkSkip val="10"/>
        <c:noMultiLvlLbl val="0"/>
      </c:catAx>
      <c:valAx>
        <c:axId val="39325146"/>
        <c:scaling>
          <c:orientation val="minMax"/>
          <c:max val="0.5"/>
          <c:min val="-0.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1826001"/>
        <c:crossesAt val="1"/>
        <c:crossBetween val="between"/>
        <c:dispUnits/>
        <c:majorUnit val="0.1"/>
        <c:minorUnit val="0.1"/>
      </c:valAx>
    </c:plotArea>
    <c:legend>
      <c:legendPos val="r"/>
      <c:layout>
        <c:manualLayout>
          <c:xMode val="edge"/>
          <c:yMode val="edge"/>
          <c:x val="0.40525"/>
          <c:y val="0.1705"/>
          <c:w val="0.53225"/>
          <c:h val="0.13525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A9: Capital share in disposable income, France 1896-2008 (annual series)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075"/>
          <c:w val="0.982"/>
          <c:h val="0.8785"/>
        </c:manualLayout>
      </c:layout>
      <c:lineChart>
        <c:grouping val="standard"/>
        <c:varyColors val="0"/>
        <c:ser>
          <c:idx val="1"/>
          <c:order val="0"/>
          <c:tx>
            <c:v>After-tax capital income as a fraction of personal disposable income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'[3]TableA3'!$A$9:$A$121</c:f>
              <c:numCache>
                <c:ptCount val="113"/>
                <c:pt idx="0">
                  <c:v>1896</c:v>
                </c:pt>
                <c:pt idx="1">
                  <c:v>1897</c:v>
                </c:pt>
                <c:pt idx="2">
                  <c:v>1898</c:v>
                </c:pt>
                <c:pt idx="3">
                  <c:v>1899</c:v>
                </c:pt>
                <c:pt idx="4">
                  <c:v>1900</c:v>
                </c:pt>
                <c:pt idx="5">
                  <c:v>1901</c:v>
                </c:pt>
                <c:pt idx="6">
                  <c:v>1902</c:v>
                </c:pt>
                <c:pt idx="7">
                  <c:v>1903</c:v>
                </c:pt>
                <c:pt idx="8">
                  <c:v>1904</c:v>
                </c:pt>
                <c:pt idx="9">
                  <c:v>1905</c:v>
                </c:pt>
                <c:pt idx="10">
                  <c:v>1906</c:v>
                </c:pt>
                <c:pt idx="11">
                  <c:v>1907</c:v>
                </c:pt>
                <c:pt idx="12">
                  <c:v>1908</c:v>
                </c:pt>
                <c:pt idx="13">
                  <c:v>1909</c:v>
                </c:pt>
                <c:pt idx="14">
                  <c:v>1910</c:v>
                </c:pt>
                <c:pt idx="15">
                  <c:v>1911</c:v>
                </c:pt>
                <c:pt idx="16">
                  <c:v>1912</c:v>
                </c:pt>
                <c:pt idx="17">
                  <c:v>1913</c:v>
                </c:pt>
                <c:pt idx="18">
                  <c:v>1914</c:v>
                </c:pt>
                <c:pt idx="19">
                  <c:v>1915</c:v>
                </c:pt>
                <c:pt idx="20">
                  <c:v>1916</c:v>
                </c:pt>
                <c:pt idx="21">
                  <c:v>1917</c:v>
                </c:pt>
                <c:pt idx="22">
                  <c:v>1918</c:v>
                </c:pt>
                <c:pt idx="23">
                  <c:v>1919</c:v>
                </c:pt>
                <c:pt idx="24">
                  <c:v>1920</c:v>
                </c:pt>
                <c:pt idx="25">
                  <c:v>1921</c:v>
                </c:pt>
                <c:pt idx="26">
                  <c:v>1922</c:v>
                </c:pt>
                <c:pt idx="27">
                  <c:v>1923</c:v>
                </c:pt>
                <c:pt idx="28">
                  <c:v>1924</c:v>
                </c:pt>
                <c:pt idx="29">
                  <c:v>1925</c:v>
                </c:pt>
                <c:pt idx="30">
                  <c:v>1926</c:v>
                </c:pt>
                <c:pt idx="31">
                  <c:v>1927</c:v>
                </c:pt>
                <c:pt idx="32">
                  <c:v>1928</c:v>
                </c:pt>
                <c:pt idx="33">
                  <c:v>1929</c:v>
                </c:pt>
                <c:pt idx="34">
                  <c:v>1930</c:v>
                </c:pt>
                <c:pt idx="35">
                  <c:v>1931</c:v>
                </c:pt>
                <c:pt idx="36">
                  <c:v>1932</c:v>
                </c:pt>
                <c:pt idx="37">
                  <c:v>1933</c:v>
                </c:pt>
                <c:pt idx="38">
                  <c:v>1934</c:v>
                </c:pt>
                <c:pt idx="39">
                  <c:v>1935</c:v>
                </c:pt>
                <c:pt idx="40">
                  <c:v>1936</c:v>
                </c:pt>
                <c:pt idx="41">
                  <c:v>1937</c:v>
                </c:pt>
                <c:pt idx="42">
                  <c:v>1938</c:v>
                </c:pt>
                <c:pt idx="43">
                  <c:v>1939</c:v>
                </c:pt>
                <c:pt idx="44">
                  <c:v>1940</c:v>
                </c:pt>
                <c:pt idx="45">
                  <c:v>1941</c:v>
                </c:pt>
                <c:pt idx="46">
                  <c:v>1942</c:v>
                </c:pt>
                <c:pt idx="47">
                  <c:v>1943</c:v>
                </c:pt>
                <c:pt idx="48">
                  <c:v>1944</c:v>
                </c:pt>
                <c:pt idx="49">
                  <c:v>1945</c:v>
                </c:pt>
                <c:pt idx="50">
                  <c:v>1946</c:v>
                </c:pt>
                <c:pt idx="51">
                  <c:v>1947</c:v>
                </c:pt>
                <c:pt idx="52">
                  <c:v>1948</c:v>
                </c:pt>
                <c:pt idx="53">
                  <c:v>1949</c:v>
                </c:pt>
                <c:pt idx="54">
                  <c:v>1950</c:v>
                </c:pt>
                <c:pt idx="55">
                  <c:v>1951</c:v>
                </c:pt>
                <c:pt idx="56">
                  <c:v>1952</c:v>
                </c:pt>
                <c:pt idx="57">
                  <c:v>1953</c:v>
                </c:pt>
                <c:pt idx="58">
                  <c:v>1954</c:v>
                </c:pt>
                <c:pt idx="59">
                  <c:v>1955</c:v>
                </c:pt>
                <c:pt idx="60">
                  <c:v>1956</c:v>
                </c:pt>
                <c:pt idx="61">
                  <c:v>1957</c:v>
                </c:pt>
                <c:pt idx="62">
                  <c:v>1958</c:v>
                </c:pt>
                <c:pt idx="63">
                  <c:v>1959</c:v>
                </c:pt>
                <c:pt idx="64">
                  <c:v>1960</c:v>
                </c:pt>
                <c:pt idx="65">
                  <c:v>1961</c:v>
                </c:pt>
                <c:pt idx="66">
                  <c:v>1962</c:v>
                </c:pt>
                <c:pt idx="67">
                  <c:v>1963</c:v>
                </c:pt>
                <c:pt idx="68">
                  <c:v>1964</c:v>
                </c:pt>
                <c:pt idx="69">
                  <c:v>1965</c:v>
                </c:pt>
                <c:pt idx="70">
                  <c:v>1966</c:v>
                </c:pt>
                <c:pt idx="71">
                  <c:v>1967</c:v>
                </c:pt>
                <c:pt idx="72">
                  <c:v>1968</c:v>
                </c:pt>
                <c:pt idx="73">
                  <c:v>1969</c:v>
                </c:pt>
                <c:pt idx="74">
                  <c:v>1970</c:v>
                </c:pt>
                <c:pt idx="75">
                  <c:v>1971</c:v>
                </c:pt>
                <c:pt idx="76">
                  <c:v>1972</c:v>
                </c:pt>
                <c:pt idx="77">
                  <c:v>1973</c:v>
                </c:pt>
                <c:pt idx="78">
                  <c:v>1974</c:v>
                </c:pt>
                <c:pt idx="79">
                  <c:v>1975</c:v>
                </c:pt>
                <c:pt idx="80">
                  <c:v>1976</c:v>
                </c:pt>
                <c:pt idx="81">
                  <c:v>1977</c:v>
                </c:pt>
                <c:pt idx="82">
                  <c:v>1978</c:v>
                </c:pt>
                <c:pt idx="83">
                  <c:v>1979</c:v>
                </c:pt>
                <c:pt idx="84">
                  <c:v>1980</c:v>
                </c:pt>
                <c:pt idx="85">
                  <c:v>1981</c:v>
                </c:pt>
                <c:pt idx="86">
                  <c:v>1982</c:v>
                </c:pt>
                <c:pt idx="87">
                  <c:v>1983</c:v>
                </c:pt>
                <c:pt idx="88">
                  <c:v>1984</c:v>
                </c:pt>
                <c:pt idx="89">
                  <c:v>1985</c:v>
                </c:pt>
                <c:pt idx="90">
                  <c:v>1986</c:v>
                </c:pt>
                <c:pt idx="91">
                  <c:v>1987</c:v>
                </c:pt>
                <c:pt idx="92">
                  <c:v>1988</c:v>
                </c:pt>
                <c:pt idx="93">
                  <c:v>1989</c:v>
                </c:pt>
                <c:pt idx="94">
                  <c:v>1990</c:v>
                </c:pt>
                <c:pt idx="95">
                  <c:v>1991</c:v>
                </c:pt>
                <c:pt idx="96">
                  <c:v>1992</c:v>
                </c:pt>
                <c:pt idx="97">
                  <c:v>1993</c:v>
                </c:pt>
                <c:pt idx="98">
                  <c:v>1994</c:v>
                </c:pt>
                <c:pt idx="99">
                  <c:v>1995</c:v>
                </c:pt>
                <c:pt idx="100">
                  <c:v>1996</c:v>
                </c:pt>
                <c:pt idx="101">
                  <c:v>1997</c:v>
                </c:pt>
                <c:pt idx="102">
                  <c:v>1998</c:v>
                </c:pt>
                <c:pt idx="103">
                  <c:v>1999</c:v>
                </c:pt>
                <c:pt idx="104">
                  <c:v>2000</c:v>
                </c:pt>
                <c:pt idx="105">
                  <c:v>2001</c:v>
                </c:pt>
                <c:pt idx="106">
                  <c:v>2002</c:v>
                </c:pt>
                <c:pt idx="107">
                  <c:v>2003</c:v>
                </c:pt>
                <c:pt idx="108">
                  <c:v>2004</c:v>
                </c:pt>
                <c:pt idx="109">
                  <c:v>2005</c:v>
                </c:pt>
                <c:pt idx="110">
                  <c:v>2006</c:v>
                </c:pt>
                <c:pt idx="111">
                  <c:v>2007</c:v>
                </c:pt>
                <c:pt idx="112">
                  <c:v>2008</c:v>
                </c:pt>
              </c:numCache>
            </c:numRef>
          </c:cat>
          <c:val>
            <c:numRef>
              <c:f>'[3]TableA10'!$L$9:$L$121</c:f>
              <c:numCache>
                <c:ptCount val="113"/>
                <c:pt idx="0">
                  <c:v>0.2592848149931782</c:v>
                </c:pt>
                <c:pt idx="1">
                  <c:v>0.23229421572003148</c:v>
                </c:pt>
                <c:pt idx="2">
                  <c:v>0.24722875457594407</c:v>
                </c:pt>
                <c:pt idx="3">
                  <c:v>0.26686548067310123</c:v>
                </c:pt>
                <c:pt idx="4">
                  <c:v>0.2865505295309918</c:v>
                </c:pt>
                <c:pt idx="5">
                  <c:v>0.23730258379604258</c:v>
                </c:pt>
                <c:pt idx="6">
                  <c:v>0.2456906742908204</c:v>
                </c:pt>
                <c:pt idx="7">
                  <c:v>0.24891964268581626</c:v>
                </c:pt>
                <c:pt idx="8">
                  <c:v>0.25118164078849803</c:v>
                </c:pt>
                <c:pt idx="9">
                  <c:v>0.2848583569056901</c:v>
                </c:pt>
                <c:pt idx="10">
                  <c:v>0.24619586530575752</c:v>
                </c:pt>
                <c:pt idx="11">
                  <c:v>0.3230645439880599</c:v>
                </c:pt>
                <c:pt idx="12">
                  <c:v>0.2750570103772765</c:v>
                </c:pt>
                <c:pt idx="13">
                  <c:v>0.30056917075266554</c:v>
                </c:pt>
                <c:pt idx="14">
                  <c:v>0.2736754422233102</c:v>
                </c:pt>
                <c:pt idx="15">
                  <c:v>0.32951709025019377</c:v>
                </c:pt>
                <c:pt idx="16">
                  <c:v>0.40202654126825893</c:v>
                </c:pt>
                <c:pt idx="17">
                  <c:v>0.3852528534084606</c:v>
                </c:pt>
                <c:pt idx="18">
                  <c:v>0.23845247846626905</c:v>
                </c:pt>
                <c:pt idx="19">
                  <c:v>0.1861463987842183</c:v>
                </c:pt>
                <c:pt idx="20">
                  <c:v>0.2797676436554869</c:v>
                </c:pt>
                <c:pt idx="21">
                  <c:v>0.2924832911073382</c:v>
                </c:pt>
                <c:pt idx="22">
                  <c:v>0.23780150804761044</c:v>
                </c:pt>
                <c:pt idx="23">
                  <c:v>0.29900022572504825</c:v>
                </c:pt>
                <c:pt idx="24">
                  <c:v>0.30523716829201547</c:v>
                </c:pt>
                <c:pt idx="25">
                  <c:v>0.3093338891512457</c:v>
                </c:pt>
                <c:pt idx="26">
                  <c:v>0.3332162418379705</c:v>
                </c:pt>
                <c:pt idx="27">
                  <c:v>0.3524885656493274</c:v>
                </c:pt>
                <c:pt idx="28">
                  <c:v>0.35491433258893684</c:v>
                </c:pt>
                <c:pt idx="29">
                  <c:v>0.35511792686723387</c:v>
                </c:pt>
                <c:pt idx="30">
                  <c:v>0.3622901474344058</c:v>
                </c:pt>
                <c:pt idx="31">
                  <c:v>0.3585178326387112</c:v>
                </c:pt>
                <c:pt idx="32">
                  <c:v>0.3460732817317077</c:v>
                </c:pt>
                <c:pt idx="33">
                  <c:v>0.3431007701900409</c:v>
                </c:pt>
                <c:pt idx="34">
                  <c:v>0.31315132685213665</c:v>
                </c:pt>
                <c:pt idx="35">
                  <c:v>0.2925617703527834</c:v>
                </c:pt>
                <c:pt idx="36">
                  <c:v>0.2509063930767302</c:v>
                </c:pt>
                <c:pt idx="37">
                  <c:v>0.27538918523965417</c:v>
                </c:pt>
                <c:pt idx="38">
                  <c:v>0.27128649066524857</c:v>
                </c:pt>
                <c:pt idx="39">
                  <c:v>0.29385957589697637</c:v>
                </c:pt>
                <c:pt idx="40">
                  <c:v>0.2830572839219786</c:v>
                </c:pt>
                <c:pt idx="41">
                  <c:v>0.2754755188750942</c:v>
                </c:pt>
                <c:pt idx="42">
                  <c:v>0.2798038566410792</c:v>
                </c:pt>
                <c:pt idx="43">
                  <c:v>0.29217706081762135</c:v>
                </c:pt>
                <c:pt idx="44">
                  <c:v>0.22692376162706346</c:v>
                </c:pt>
                <c:pt idx="45">
                  <c:v>0.1891479707113526</c:v>
                </c:pt>
                <c:pt idx="46">
                  <c:v>0.15865593967623645</c:v>
                </c:pt>
                <c:pt idx="47">
                  <c:v>0.11024295191677203</c:v>
                </c:pt>
                <c:pt idx="48">
                  <c:v>0.004618844677522881</c:v>
                </c:pt>
                <c:pt idx="49">
                  <c:v>0.007069275302238339</c:v>
                </c:pt>
                <c:pt idx="50">
                  <c:v>0.12949147267236819</c:v>
                </c:pt>
                <c:pt idx="51">
                  <c:v>0.10920287926974878</c:v>
                </c:pt>
                <c:pt idx="52">
                  <c:v>0.145102269685647</c:v>
                </c:pt>
                <c:pt idx="53">
                  <c:v>0.20884221874141592</c:v>
                </c:pt>
                <c:pt idx="54">
                  <c:v>0.2471956401729715</c:v>
                </c:pt>
                <c:pt idx="55">
                  <c:v>0.22236183916916294</c:v>
                </c:pt>
                <c:pt idx="56">
                  <c:v>0.18837676058253255</c:v>
                </c:pt>
                <c:pt idx="57">
                  <c:v>0.204718516708058</c:v>
                </c:pt>
                <c:pt idx="58">
                  <c:v>0.20380631036154404</c:v>
                </c:pt>
                <c:pt idx="59">
                  <c:v>0.2097060172435937</c:v>
                </c:pt>
                <c:pt idx="60">
                  <c:v>0.19958534407259731</c:v>
                </c:pt>
                <c:pt idx="61">
                  <c:v>0.20876283778861093</c:v>
                </c:pt>
                <c:pt idx="62">
                  <c:v>0.20633996563634394</c:v>
                </c:pt>
                <c:pt idx="63">
                  <c:v>0.2046146420840372</c:v>
                </c:pt>
                <c:pt idx="64">
                  <c:v>0.22143881876664345</c:v>
                </c:pt>
                <c:pt idx="65">
                  <c:v>0.21221749584332425</c:v>
                </c:pt>
                <c:pt idx="66">
                  <c:v>0.19941627679904014</c:v>
                </c:pt>
                <c:pt idx="67">
                  <c:v>0.19268620638593617</c:v>
                </c:pt>
                <c:pt idx="68">
                  <c:v>0.1969304063730087</c:v>
                </c:pt>
                <c:pt idx="69">
                  <c:v>0.20365573117504834</c:v>
                </c:pt>
                <c:pt idx="70">
                  <c:v>0.20936508067960952</c:v>
                </c:pt>
                <c:pt idx="71">
                  <c:v>0.21561537979722264</c:v>
                </c:pt>
                <c:pt idx="72">
                  <c:v>0.21210109994330836</c:v>
                </c:pt>
                <c:pt idx="73">
                  <c:v>0.22749013611599733</c:v>
                </c:pt>
                <c:pt idx="74">
                  <c:v>0.21765095998700004</c:v>
                </c:pt>
                <c:pt idx="75">
                  <c:v>0.2175407513300034</c:v>
                </c:pt>
                <c:pt idx="76">
                  <c:v>0.20873420989167446</c:v>
                </c:pt>
                <c:pt idx="77">
                  <c:v>0.2176772736895547</c:v>
                </c:pt>
                <c:pt idx="78">
                  <c:v>0.19967811045416517</c:v>
                </c:pt>
                <c:pt idx="79">
                  <c:v>0.16114388969118773</c:v>
                </c:pt>
                <c:pt idx="80">
                  <c:v>0.1541258459860121</c:v>
                </c:pt>
                <c:pt idx="81">
                  <c:v>0.16033342143314905</c:v>
                </c:pt>
                <c:pt idx="82">
                  <c:v>0.14496355889412446</c:v>
                </c:pt>
                <c:pt idx="83">
                  <c:v>0.14710138547284762</c:v>
                </c:pt>
                <c:pt idx="84">
                  <c:v>0.13218211090627435</c:v>
                </c:pt>
                <c:pt idx="85">
                  <c:v>0.12768462304912767</c:v>
                </c:pt>
                <c:pt idx="86">
                  <c:v>0.11396290249860973</c:v>
                </c:pt>
                <c:pt idx="87">
                  <c:v>0.12590964912947009</c:v>
                </c:pt>
                <c:pt idx="88">
                  <c:v>0.15216042612234315</c:v>
                </c:pt>
                <c:pt idx="89">
                  <c:v>0.1702744417248067</c:v>
                </c:pt>
                <c:pt idx="90">
                  <c:v>0.21047757164579076</c:v>
                </c:pt>
                <c:pt idx="91">
                  <c:v>0.22319068174309256</c:v>
                </c:pt>
                <c:pt idx="92">
                  <c:v>0.24291304030994315</c:v>
                </c:pt>
                <c:pt idx="93">
                  <c:v>0.25312254799183864</c:v>
                </c:pt>
                <c:pt idx="94">
                  <c:v>0.24520568443014434</c:v>
                </c:pt>
                <c:pt idx="95">
                  <c:v>0.23750387968297187</c:v>
                </c:pt>
                <c:pt idx="96">
                  <c:v>0.24785686882665955</c:v>
                </c:pt>
                <c:pt idx="97">
                  <c:v>0.24264029050854122</c:v>
                </c:pt>
                <c:pt idx="98">
                  <c:v>0.24850992656169635</c:v>
                </c:pt>
                <c:pt idx="99">
                  <c:v>0.24835411711635005</c:v>
                </c:pt>
                <c:pt idx="100">
                  <c:v>0.2400652623286512</c:v>
                </c:pt>
                <c:pt idx="101">
                  <c:v>0.2490839067516179</c:v>
                </c:pt>
                <c:pt idx="102">
                  <c:v>0.2536253705580341</c:v>
                </c:pt>
                <c:pt idx="103">
                  <c:v>0.24323947232123197</c:v>
                </c:pt>
                <c:pt idx="104">
                  <c:v>0.24123906263312053</c:v>
                </c:pt>
                <c:pt idx="105">
                  <c:v>0.22657689283248328</c:v>
                </c:pt>
                <c:pt idx="106">
                  <c:v>0.2150437401906788</c:v>
                </c:pt>
                <c:pt idx="107">
                  <c:v>0.2304738456221259</c:v>
                </c:pt>
                <c:pt idx="108">
                  <c:v>0.22399641378034751</c:v>
                </c:pt>
                <c:pt idx="109">
                  <c:v>0.2209446659529768</c:v>
                </c:pt>
                <c:pt idx="110">
                  <c:v>0.21774491512122357</c:v>
                </c:pt>
                <c:pt idx="111">
                  <c:v>0.22453913688919577</c:v>
                </c:pt>
                <c:pt idx="112">
                  <c:v>0.21644533994854903</c:v>
                </c:pt>
              </c:numCache>
            </c:numRef>
          </c:val>
          <c:smooth val="0"/>
        </c:ser>
        <c:marker val="1"/>
        <c:axId val="18381995"/>
        <c:axId val="31220228"/>
      </c:lineChart>
      <c:catAx>
        <c:axId val="18381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31220228"/>
        <c:crossesAt val="0"/>
        <c:auto val="1"/>
        <c:lblOffset val="100"/>
        <c:tickLblSkip val="10"/>
        <c:tickMarkSkip val="10"/>
        <c:noMultiLvlLbl val="0"/>
      </c:catAx>
      <c:valAx>
        <c:axId val="31220228"/>
        <c:scaling>
          <c:orientation val="minMax"/>
          <c:max val="0.5"/>
          <c:min val="-0.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8381995"/>
        <c:crossesAt val="1"/>
        <c:crossBetween val="between"/>
        <c:dispUnits/>
        <c:majorUnit val="0.1"/>
        <c:minorUnit val="0.1"/>
      </c:valAx>
    </c:plotArea>
    <c:legend>
      <c:legendPos val="r"/>
      <c:layout>
        <c:manualLayout>
          <c:xMode val="edge"/>
          <c:yMode val="edge"/>
          <c:x val="0.40525"/>
          <c:y val="0.1705"/>
          <c:w val="0.53225"/>
          <c:h val="0.13525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xEstateTaxData\VariousDMTGComputations\AggregateEstateTaxSer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xDemoData\OldComputations190020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xTables(NationalAccountsData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ainTablesFigu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A1"/>
      <sheetName val="TableA2"/>
      <sheetName val="TableA3"/>
      <sheetName val="TableA4"/>
      <sheetName val="TableA5"/>
      <sheetName val="TableA6"/>
      <sheetName val="TableA7"/>
      <sheetName val="TableA8"/>
      <sheetName val="TableA9"/>
      <sheetName val="TableA10"/>
      <sheetName val="TableA11"/>
      <sheetName val="TableA12"/>
      <sheetName val="TableA13"/>
      <sheetName val="TableA14"/>
      <sheetName val="TableA15a"/>
      <sheetName val="TableA15b"/>
      <sheetName val="TableA16"/>
      <sheetName val="TableA17"/>
      <sheetName val="TableA18"/>
      <sheetName val="TableA19"/>
      <sheetName val="TableA20"/>
      <sheetName val="TableA21"/>
      <sheetName val="TableA22"/>
      <sheetName val="RawNationalIncomeAccountsSeries"/>
    </sheetNames>
    <sheetDataSet>
      <sheetData sheetId="0">
        <row r="9">
          <cell r="A9">
            <v>1896</v>
          </cell>
          <cell r="N9">
            <v>6.621912015955893</v>
          </cell>
          <cell r="Q9">
            <v>7.015616367104066</v>
          </cell>
        </row>
        <row r="10">
          <cell r="A10">
            <v>1897</v>
          </cell>
          <cell r="N10">
            <v>6.815694246505322</v>
          </cell>
          <cell r="Q10">
            <v>7.258832807528665</v>
          </cell>
        </row>
        <row r="11">
          <cell r="A11">
            <v>1898</v>
          </cell>
          <cell r="N11">
            <v>6.606953086760504</v>
          </cell>
          <cell r="Q11">
            <v>7.024005268103964</v>
          </cell>
        </row>
        <row r="12">
          <cell r="A12">
            <v>1899</v>
          </cell>
          <cell r="N12">
            <v>6.458495162941563</v>
          </cell>
          <cell r="Q12">
            <v>6.848704046328112</v>
          </cell>
        </row>
        <row r="13">
          <cell r="A13">
            <v>1900</v>
          </cell>
          <cell r="N13">
            <v>6.46213186762005</v>
          </cell>
          <cell r="Q13">
            <v>6.858859241850943</v>
          </cell>
        </row>
        <row r="14">
          <cell r="A14">
            <v>1901</v>
          </cell>
          <cell r="N14">
            <v>7.026652444887293</v>
          </cell>
          <cell r="Q14">
            <v>7.401039721072625</v>
          </cell>
        </row>
        <row r="15">
          <cell r="A15">
            <v>1902</v>
          </cell>
          <cell r="N15">
            <v>7.202421427473406</v>
          </cell>
          <cell r="Q15">
            <v>7.6148881408721065</v>
          </cell>
        </row>
        <row r="16">
          <cell r="A16">
            <v>1903</v>
          </cell>
          <cell r="N16">
            <v>6.90391313701809</v>
          </cell>
          <cell r="Q16">
            <v>7.306520251844641</v>
          </cell>
        </row>
        <row r="17">
          <cell r="A17">
            <v>1904</v>
          </cell>
          <cell r="N17">
            <v>6.763881146771796</v>
          </cell>
          <cell r="Q17">
            <v>7.174654124626649</v>
          </cell>
        </row>
        <row r="18">
          <cell r="A18">
            <v>1905</v>
          </cell>
          <cell r="N18">
            <v>6.761371959888884</v>
          </cell>
          <cell r="Q18">
            <v>7.14649482312046</v>
          </cell>
        </row>
        <row r="19">
          <cell r="A19">
            <v>1906</v>
          </cell>
          <cell r="N19">
            <v>6.983030999362357</v>
          </cell>
          <cell r="Q19">
            <v>7.402885997582057</v>
          </cell>
        </row>
        <row r="20">
          <cell r="A20">
            <v>1907</v>
          </cell>
          <cell r="N20">
            <v>6.383602292777106</v>
          </cell>
          <cell r="Q20">
            <v>6.745942851255727</v>
          </cell>
        </row>
        <row r="21">
          <cell r="A21">
            <v>1908</v>
          </cell>
          <cell r="N21">
            <v>6.681146341161794</v>
          </cell>
          <cell r="Q21">
            <v>7.04387748194542</v>
          </cell>
        </row>
        <row r="22">
          <cell r="A22">
            <v>1909</v>
          </cell>
          <cell r="N22">
            <v>6.461935946407499</v>
          </cell>
          <cell r="Q22">
            <v>6.801980106062057</v>
          </cell>
        </row>
        <row r="23">
          <cell r="A23">
            <v>1910</v>
          </cell>
          <cell r="N23">
            <v>6.759936089553401</v>
          </cell>
          <cell r="Q23">
            <v>7.153975162951095</v>
          </cell>
        </row>
        <row r="24">
          <cell r="A24">
            <v>1911</v>
          </cell>
          <cell r="N24">
            <v>6.723353352107438</v>
          </cell>
          <cell r="Q24">
            <v>7.141531773688805</v>
          </cell>
        </row>
        <row r="25">
          <cell r="A25">
            <v>1912</v>
          </cell>
          <cell r="N25">
            <v>6.1471196443766285</v>
          </cell>
          <cell r="Q25">
            <v>6.463713410968823</v>
          </cell>
        </row>
        <row r="26">
          <cell r="A26">
            <v>1913</v>
          </cell>
          <cell r="N26">
            <v>6.600782372998855</v>
          </cell>
          <cell r="Q26">
            <v>6.998466870884334</v>
          </cell>
        </row>
        <row r="27">
          <cell r="A27">
            <v>1914</v>
          </cell>
          <cell r="N27">
            <v>6.821219271756306</v>
          </cell>
          <cell r="Q27">
            <v>7.101642606201223</v>
          </cell>
        </row>
        <row r="28">
          <cell r="A28">
            <v>1915</v>
          </cell>
          <cell r="N28">
            <v>6.86021484045374</v>
          </cell>
          <cell r="Q28">
            <v>6.822773372651605</v>
          </cell>
        </row>
        <row r="29">
          <cell r="A29">
            <v>1916</v>
          </cell>
          <cell r="N29">
            <v>5.391370874270529</v>
          </cell>
          <cell r="Q29">
            <v>5.227612187250611</v>
          </cell>
        </row>
        <row r="30">
          <cell r="A30">
            <v>1917</v>
          </cell>
          <cell r="N30">
            <v>4.807436264061228</v>
          </cell>
          <cell r="Q30">
            <v>4.669966376946989</v>
          </cell>
        </row>
        <row r="31">
          <cell r="A31">
            <v>1918</v>
          </cell>
          <cell r="N31">
            <v>4.784500393559354</v>
          </cell>
          <cell r="Q31">
            <v>4.575112752370245</v>
          </cell>
        </row>
        <row r="32">
          <cell r="A32">
            <v>1919</v>
          </cell>
          <cell r="N32">
            <v>3.8902626438205616</v>
          </cell>
          <cell r="Q32">
            <v>3.7133726883337212</v>
          </cell>
        </row>
        <row r="33">
          <cell r="A33">
            <v>1920</v>
          </cell>
          <cell r="N33">
            <v>3.5181303994748006</v>
          </cell>
          <cell r="Q33">
            <v>3.4682562540355137</v>
          </cell>
        </row>
        <row r="34">
          <cell r="A34">
            <v>1921</v>
          </cell>
          <cell r="N34">
            <v>3.0637804942862368</v>
          </cell>
          <cell r="Q34">
            <v>3.064679022180447</v>
          </cell>
        </row>
        <row r="35">
          <cell r="A35">
            <v>1922</v>
          </cell>
          <cell r="N35">
            <v>2.8402496319273682</v>
          </cell>
          <cell r="Q35">
            <v>2.8829293016054827</v>
          </cell>
        </row>
        <row r="36">
          <cell r="A36">
            <v>1923</v>
          </cell>
          <cell r="N36">
            <v>2.8664788173312963</v>
          </cell>
          <cell r="Q36">
            <v>2.9274202126720885</v>
          </cell>
        </row>
        <row r="37">
          <cell r="A37">
            <v>1924</v>
          </cell>
          <cell r="N37">
            <v>2.9516698491590634</v>
          </cell>
          <cell r="Q37">
            <v>3.059148990368363</v>
          </cell>
        </row>
        <row r="38">
          <cell r="A38">
            <v>1925</v>
          </cell>
          <cell r="N38">
            <v>2.9331990956849037</v>
          </cell>
          <cell r="Q38">
            <v>3.08178448973018</v>
          </cell>
        </row>
        <row r="39">
          <cell r="A39">
            <v>1926</v>
          </cell>
          <cell r="N39">
            <v>3.2697556136095383</v>
          </cell>
          <cell r="Q39">
            <v>3.556462320481381</v>
          </cell>
        </row>
        <row r="40">
          <cell r="A40">
            <v>1927</v>
          </cell>
          <cell r="N40">
            <v>3.4845235783203816</v>
          </cell>
          <cell r="Q40">
            <v>3.812335827122452</v>
          </cell>
        </row>
        <row r="41">
          <cell r="A41">
            <v>1928</v>
          </cell>
          <cell r="N41">
            <v>3.263410210335766</v>
          </cell>
          <cell r="Q41">
            <v>3.503361047261933</v>
          </cell>
        </row>
        <row r="42">
          <cell r="A42">
            <v>1929</v>
          </cell>
          <cell r="N42">
            <v>3.3857136752702566</v>
          </cell>
          <cell r="Q42">
            <v>3.698617030801736</v>
          </cell>
        </row>
        <row r="43">
          <cell r="A43">
            <v>1930</v>
          </cell>
          <cell r="N43">
            <v>3.685599022220529</v>
          </cell>
          <cell r="Q43">
            <v>3.9980678683712303</v>
          </cell>
        </row>
        <row r="44">
          <cell r="A44">
            <v>1931</v>
          </cell>
          <cell r="N44">
            <v>3.9204832303315547</v>
          </cell>
          <cell r="Q44">
            <v>4.286105411241876</v>
          </cell>
        </row>
        <row r="45">
          <cell r="A45">
            <v>1932</v>
          </cell>
          <cell r="N45">
            <v>4.100459374192153</v>
          </cell>
          <cell r="Q45">
            <v>4.493199981651858</v>
          </cell>
        </row>
        <row r="46">
          <cell r="A46">
            <v>1933</v>
          </cell>
          <cell r="N46">
            <v>4.0510807238509186</v>
          </cell>
          <cell r="Q46">
            <v>4.3368363157919045</v>
          </cell>
        </row>
        <row r="47">
          <cell r="A47">
            <v>1934</v>
          </cell>
          <cell r="N47">
            <v>4.230620459713106</v>
          </cell>
          <cell r="Q47">
            <v>4.522053424896325</v>
          </cell>
        </row>
        <row r="48">
          <cell r="A48">
            <v>1935</v>
          </cell>
          <cell r="N48">
            <v>3.921980420815507</v>
          </cell>
          <cell r="Q48">
            <v>4.153061306885728</v>
          </cell>
        </row>
        <row r="49">
          <cell r="A49">
            <v>1936</v>
          </cell>
          <cell r="N49">
            <v>3.7471562345005327</v>
          </cell>
          <cell r="Q49">
            <v>3.885825664681871</v>
          </cell>
        </row>
        <row r="50">
          <cell r="A50">
            <v>1937</v>
          </cell>
          <cell r="N50">
            <v>4.048489191077478</v>
          </cell>
          <cell r="Q50">
            <v>4.2340467981324155</v>
          </cell>
        </row>
        <row r="51">
          <cell r="A51">
            <v>1938</v>
          </cell>
          <cell r="N51">
            <v>4.088511031751315</v>
          </cell>
          <cell r="Q51">
            <v>4.3581834149529355</v>
          </cell>
        </row>
        <row r="52">
          <cell r="A52">
            <v>1939</v>
          </cell>
          <cell r="N52">
            <v>3.742428847995744</v>
          </cell>
          <cell r="Q52">
            <v>4.115514795747954</v>
          </cell>
        </row>
        <row r="53">
          <cell r="A53">
            <v>1940</v>
          </cell>
          <cell r="N53">
            <v>4.490685026418215</v>
          </cell>
          <cell r="Q53">
            <v>5.0338363779419515</v>
          </cell>
        </row>
        <row r="54">
          <cell r="A54">
            <v>1941</v>
          </cell>
          <cell r="N54">
            <v>4.501808561411056</v>
          </cell>
          <cell r="Q54">
            <v>5.064656303349771</v>
          </cell>
        </row>
        <row r="55">
          <cell r="A55">
            <v>1942</v>
          </cell>
          <cell r="N55">
            <v>4.349282589154178</v>
          </cell>
          <cell r="Q55">
            <v>4.919684101156387</v>
          </cell>
        </row>
        <row r="56">
          <cell r="A56">
            <v>1943</v>
          </cell>
          <cell r="N56">
            <v>4.576197314233887</v>
          </cell>
          <cell r="Q56">
            <v>5.183120034802058</v>
          </cell>
        </row>
        <row r="57">
          <cell r="A57">
            <v>1944</v>
          </cell>
          <cell r="N57">
            <v>4.77399001462712</v>
          </cell>
          <cell r="Q57">
            <v>5.41952526287572</v>
          </cell>
        </row>
        <row r="58">
          <cell r="A58">
            <v>1945</v>
          </cell>
          <cell r="N58">
            <v>3.396223380200807</v>
          </cell>
          <cell r="Q58">
            <v>3.964286885536317</v>
          </cell>
        </row>
        <row r="59">
          <cell r="A59">
            <v>1946</v>
          </cell>
          <cell r="N59">
            <v>2.71119838504072</v>
          </cell>
          <cell r="Q59">
            <v>3.2580867268397147</v>
          </cell>
        </row>
        <row r="60">
          <cell r="A60">
            <v>1947</v>
          </cell>
          <cell r="N60">
            <v>2.7143787290908863</v>
          </cell>
          <cell r="Q60">
            <v>3.3245440022014154</v>
          </cell>
        </row>
        <row r="61">
          <cell r="A61">
            <v>1948</v>
          </cell>
          <cell r="N61">
            <v>2.382933471240477</v>
          </cell>
          <cell r="Q61">
            <v>2.914099841689555</v>
          </cell>
        </row>
        <row r="62">
          <cell r="A62">
            <v>1949</v>
          </cell>
          <cell r="N62">
            <v>2.1485169174511416</v>
          </cell>
          <cell r="Q62">
            <v>2.716107673548422</v>
          </cell>
        </row>
        <row r="63">
          <cell r="A63">
            <v>1950</v>
          </cell>
          <cell r="N63">
            <v>2.1121189783227208</v>
          </cell>
          <cell r="Q63">
            <v>2.6884211446307535</v>
          </cell>
        </row>
        <row r="64">
          <cell r="A64">
            <v>1951</v>
          </cell>
          <cell r="N64">
            <v>2.074339781598468</v>
          </cell>
          <cell r="Q64">
            <v>2.6729429291338023</v>
          </cell>
        </row>
        <row r="65">
          <cell r="A65">
            <v>1952</v>
          </cell>
          <cell r="N65">
            <v>2.105219528775604</v>
          </cell>
          <cell r="Q65">
            <v>2.758151574234654</v>
          </cell>
        </row>
        <row r="66">
          <cell r="A66">
            <v>1953</v>
          </cell>
          <cell r="N66">
            <v>2.073582668813666</v>
          </cell>
          <cell r="Q66">
            <v>2.7523305360380017</v>
          </cell>
        </row>
        <row r="67">
          <cell r="A67">
            <v>1954</v>
          </cell>
          <cell r="N67">
            <v>2.033022038960511</v>
          </cell>
          <cell r="Q67">
            <v>2.660625011371997</v>
          </cell>
        </row>
        <row r="68">
          <cell r="A68">
            <v>1955</v>
          </cell>
          <cell r="N68">
            <v>2.06996549395471</v>
          </cell>
          <cell r="Q68">
            <v>2.678818466036183</v>
          </cell>
        </row>
        <row r="69">
          <cell r="A69">
            <v>1956</v>
          </cell>
          <cell r="N69">
            <v>2.1519576156735782</v>
          </cell>
          <cell r="Q69">
            <v>2.80260743709864</v>
          </cell>
        </row>
        <row r="70">
          <cell r="A70">
            <v>1957</v>
          </cell>
          <cell r="N70">
            <v>2.1187038724604617</v>
          </cell>
          <cell r="Q70">
            <v>2.768746127673446</v>
          </cell>
        </row>
        <row r="71">
          <cell r="A71">
            <v>1958</v>
          </cell>
          <cell r="N71">
            <v>2.301380777971336</v>
          </cell>
          <cell r="Q71">
            <v>3.064258214460217</v>
          </cell>
        </row>
        <row r="72">
          <cell r="A72">
            <v>1959</v>
          </cell>
          <cell r="N72">
            <v>2.438525602657285</v>
          </cell>
          <cell r="Q72">
            <v>3.3082425298960234</v>
          </cell>
        </row>
        <row r="73">
          <cell r="A73">
            <v>1960</v>
          </cell>
          <cell r="N73">
            <v>2.4396150411969195</v>
          </cell>
          <cell r="Q73">
            <v>3.2706071926396425</v>
          </cell>
        </row>
        <row r="74">
          <cell r="A74">
            <v>1961</v>
          </cell>
          <cell r="N74">
            <v>2.524933411106536</v>
          </cell>
          <cell r="Q74">
            <v>3.41608946325062</v>
          </cell>
        </row>
        <row r="75">
          <cell r="A75">
            <v>1962</v>
          </cell>
          <cell r="N75">
            <v>2.5383828379102553</v>
          </cell>
          <cell r="Q75">
            <v>3.407631679618701</v>
          </cell>
        </row>
        <row r="76">
          <cell r="A76">
            <v>1963</v>
          </cell>
          <cell r="N76">
            <v>2.562144802214317</v>
          </cell>
          <cell r="Q76">
            <v>3.4665370667122426</v>
          </cell>
        </row>
        <row r="77">
          <cell r="A77">
            <v>1964</v>
          </cell>
          <cell r="N77">
            <v>2.5772484196880296</v>
          </cell>
          <cell r="Q77">
            <v>3.5310894481659925</v>
          </cell>
        </row>
        <row r="78">
          <cell r="A78">
            <v>1965</v>
          </cell>
          <cell r="N78">
            <v>2.6402507487049633</v>
          </cell>
          <cell r="Q78">
            <v>3.6086702982152694</v>
          </cell>
        </row>
        <row r="79">
          <cell r="A79">
            <v>1966</v>
          </cell>
          <cell r="N79">
            <v>2.7037584391603886</v>
          </cell>
          <cell r="Q79">
            <v>3.685942067116482</v>
          </cell>
        </row>
        <row r="80">
          <cell r="A80">
            <v>1967</v>
          </cell>
          <cell r="N80">
            <v>2.7695472577148066</v>
          </cell>
          <cell r="Q80">
            <v>3.7435197204742443</v>
          </cell>
        </row>
        <row r="81">
          <cell r="A81">
            <v>1968</v>
          </cell>
          <cell r="N81">
            <v>2.871292042230769</v>
          </cell>
          <cell r="Q81">
            <v>3.876918272828793</v>
          </cell>
        </row>
        <row r="82">
          <cell r="A82">
            <v>1969</v>
          </cell>
          <cell r="N82">
            <v>2.8614203019732325</v>
          </cell>
          <cell r="Q82">
            <v>3.9225610025275848</v>
          </cell>
        </row>
        <row r="83">
          <cell r="A83">
            <v>1970</v>
          </cell>
          <cell r="N83">
            <v>2.892846361469421</v>
          </cell>
          <cell r="Q83">
            <v>3.9765576584962545</v>
          </cell>
        </row>
        <row r="84">
          <cell r="A84">
            <v>1971</v>
          </cell>
          <cell r="N84">
            <v>2.827765719127957</v>
          </cell>
          <cell r="Q84">
            <v>3.874155252548926</v>
          </cell>
        </row>
        <row r="85">
          <cell r="A85">
            <v>1972</v>
          </cell>
          <cell r="N85">
            <v>2.8057515313900345</v>
          </cell>
          <cell r="Q85">
            <v>3.8578737565576873</v>
          </cell>
        </row>
        <row r="86">
          <cell r="A86">
            <v>1973</v>
          </cell>
          <cell r="N86">
            <v>2.8001494040511794</v>
          </cell>
          <cell r="Q86">
            <v>3.82973491172955</v>
          </cell>
        </row>
        <row r="87">
          <cell r="A87">
            <v>1974</v>
          </cell>
          <cell r="N87">
            <v>2.7416592509805247</v>
          </cell>
          <cell r="Q87">
            <v>3.7808585624247883</v>
          </cell>
        </row>
        <row r="88">
          <cell r="A88">
            <v>1975</v>
          </cell>
          <cell r="N88">
            <v>2.8911359651085546</v>
          </cell>
          <cell r="Q88">
            <v>3.9688745316252056</v>
          </cell>
        </row>
        <row r="89">
          <cell r="A89">
            <v>1976</v>
          </cell>
          <cell r="N89">
            <v>2.8867870877694144</v>
          </cell>
          <cell r="Q89">
            <v>4.07482700789922</v>
          </cell>
        </row>
        <row r="90">
          <cell r="A90">
            <v>1977</v>
          </cell>
          <cell r="N90">
            <v>2.926974306895794</v>
          </cell>
          <cell r="Q90">
            <v>4.093636366598085</v>
          </cell>
        </row>
        <row r="91">
          <cell r="A91">
            <v>1978</v>
          </cell>
          <cell r="N91">
            <v>2.9177989424078743</v>
          </cell>
          <cell r="Q91">
            <v>4.08346184387703</v>
          </cell>
        </row>
        <row r="92">
          <cell r="A92">
            <v>1979</v>
          </cell>
          <cell r="N92">
            <v>2.9288557170353218</v>
          </cell>
          <cell r="Q92">
            <v>4.199269459634603</v>
          </cell>
        </row>
        <row r="93">
          <cell r="A93">
            <v>1980</v>
          </cell>
          <cell r="N93">
            <v>2.9799447701285313</v>
          </cell>
          <cell r="Q93">
            <v>4.277930785969764</v>
          </cell>
        </row>
        <row r="94">
          <cell r="A94">
            <v>1981</v>
          </cell>
          <cell r="N94">
            <v>3.0115409151121018</v>
          </cell>
          <cell r="Q94">
            <v>4.259603634747048</v>
          </cell>
        </row>
        <row r="95">
          <cell r="A95">
            <v>1982</v>
          </cell>
          <cell r="N95">
            <v>2.936582326067502</v>
          </cell>
          <cell r="Q95">
            <v>4.187910574311613</v>
          </cell>
        </row>
        <row r="96">
          <cell r="A96">
            <v>1983</v>
          </cell>
          <cell r="N96">
            <v>2.9759610408405184</v>
          </cell>
          <cell r="Q96">
            <v>4.252977231312927</v>
          </cell>
        </row>
        <row r="97">
          <cell r="A97">
            <v>1984</v>
          </cell>
          <cell r="N97">
            <v>3.018912621701126</v>
          </cell>
          <cell r="Q97">
            <v>4.3500831484998255</v>
          </cell>
        </row>
        <row r="98">
          <cell r="A98">
            <v>1985</v>
          </cell>
          <cell r="N98">
            <v>3.0032450190407745</v>
          </cell>
          <cell r="Q98">
            <v>4.307377479957266</v>
          </cell>
        </row>
        <row r="99">
          <cell r="A99">
            <v>1986</v>
          </cell>
          <cell r="N99">
            <v>2.9508970707004236</v>
          </cell>
          <cell r="Q99">
            <v>4.179234185241999</v>
          </cell>
        </row>
        <row r="100">
          <cell r="A100">
            <v>1987</v>
          </cell>
          <cell r="N100">
            <v>3.113103005647726</v>
          </cell>
          <cell r="Q100">
            <v>4.444299764108005</v>
          </cell>
        </row>
        <row r="101">
          <cell r="A101">
            <v>1988</v>
          </cell>
          <cell r="N101">
            <v>2.999521552468463</v>
          </cell>
          <cell r="Q101">
            <v>4.264435919738522</v>
          </cell>
        </row>
        <row r="102">
          <cell r="A102">
            <v>1989</v>
          </cell>
          <cell r="N102">
            <v>3.1068836223671155</v>
          </cell>
          <cell r="Q102">
            <v>4.430340429175904</v>
          </cell>
        </row>
        <row r="103">
          <cell r="A103">
            <v>1990</v>
          </cell>
          <cell r="N103">
            <v>3.297424077858134</v>
          </cell>
          <cell r="Q103">
            <v>4.706733042636949</v>
          </cell>
        </row>
        <row r="104">
          <cell r="A104">
            <v>1991</v>
          </cell>
          <cell r="N104">
            <v>3.294563394604577</v>
          </cell>
          <cell r="Q104">
            <v>4.691976479659912</v>
          </cell>
        </row>
        <row r="105">
          <cell r="A105">
            <v>1992</v>
          </cell>
          <cell r="N105">
            <v>3.2680146378412216</v>
          </cell>
          <cell r="Q105">
            <v>4.589075789751819</v>
          </cell>
        </row>
        <row r="106">
          <cell r="A106">
            <v>1993</v>
          </cell>
          <cell r="N106">
            <v>3.305562845495368</v>
          </cell>
          <cell r="Q106">
            <v>4.61272041871138</v>
          </cell>
        </row>
        <row r="107">
          <cell r="A107">
            <v>1994</v>
          </cell>
          <cell r="N107">
            <v>3.3014589290962824</v>
          </cell>
          <cell r="Q107">
            <v>4.637772725520236</v>
          </cell>
        </row>
        <row r="108">
          <cell r="A108">
            <v>1995</v>
          </cell>
          <cell r="N108">
            <v>3.2353562911795914</v>
          </cell>
          <cell r="Q108">
            <v>4.538674989174365</v>
          </cell>
        </row>
        <row r="109">
          <cell r="A109">
            <v>1996</v>
          </cell>
          <cell r="N109">
            <v>3.2209079490143226</v>
          </cell>
          <cell r="Q109">
            <v>4.589139301795222</v>
          </cell>
        </row>
        <row r="110">
          <cell r="A110">
            <v>1997</v>
          </cell>
          <cell r="N110">
            <v>3.286625841382823</v>
          </cell>
          <cell r="Q110">
            <v>4.682250026956888</v>
          </cell>
        </row>
        <row r="111">
          <cell r="A111">
            <v>1998</v>
          </cell>
          <cell r="N111">
            <v>3.270944964385447</v>
          </cell>
          <cell r="Q111">
            <v>4.690417551419085</v>
          </cell>
        </row>
        <row r="112">
          <cell r="A112">
            <v>1999</v>
          </cell>
          <cell r="N112">
            <v>3.3004713150188945</v>
          </cell>
          <cell r="Q112">
            <v>4.804033138296921</v>
          </cell>
        </row>
        <row r="113">
          <cell r="A113">
            <v>2000</v>
          </cell>
          <cell r="N113">
            <v>3.5533157487827745</v>
          </cell>
          <cell r="Q113">
            <v>5.179387138482325</v>
          </cell>
        </row>
        <row r="114">
          <cell r="A114">
            <v>2001</v>
          </cell>
          <cell r="N114">
            <v>3.6806267791221505</v>
          </cell>
          <cell r="Q114">
            <v>5.355890428705211</v>
          </cell>
        </row>
        <row r="115">
          <cell r="A115">
            <v>2002</v>
          </cell>
          <cell r="N115">
            <v>3.787076117013535</v>
          </cell>
          <cell r="Q115">
            <v>5.437112658503084</v>
          </cell>
        </row>
        <row r="116">
          <cell r="A116">
            <v>2003</v>
          </cell>
          <cell r="N116">
            <v>3.979568110952807</v>
          </cell>
          <cell r="Q116">
            <v>5.642480637160806</v>
          </cell>
        </row>
        <row r="117">
          <cell r="A117">
            <v>2004</v>
          </cell>
          <cell r="N117">
            <v>4.262360387295347</v>
          </cell>
          <cell r="Q117">
            <v>6.103005290004178</v>
          </cell>
        </row>
        <row r="118">
          <cell r="A118">
            <v>2005</v>
          </cell>
          <cell r="N118">
            <v>4.712109274136538</v>
          </cell>
          <cell r="Q118">
            <v>6.812039216551789</v>
          </cell>
        </row>
        <row r="119">
          <cell r="A119">
            <v>2006</v>
          </cell>
          <cell r="N119">
            <v>5.09742136020599</v>
          </cell>
          <cell r="Q119">
            <v>7.442735408462453</v>
          </cell>
        </row>
        <row r="120">
          <cell r="A120">
            <v>2007</v>
          </cell>
          <cell r="N120">
            <v>5.383656991428226</v>
          </cell>
          <cell r="Q120">
            <v>7.789859203086022</v>
          </cell>
        </row>
        <row r="121">
          <cell r="A121">
            <v>2008</v>
          </cell>
          <cell r="N121">
            <v>5.627398008059177</v>
          </cell>
          <cell r="Q121">
            <v>8.089664828243624</v>
          </cell>
        </row>
        <row r="122">
          <cell r="A122">
            <v>2009</v>
          </cell>
          <cell r="N122">
            <v>5.517167461478952</v>
          </cell>
          <cell r="Q122">
            <v>7.931202929086847</v>
          </cell>
        </row>
        <row r="123">
          <cell r="A123">
            <v>2010</v>
          </cell>
          <cell r="N123">
            <v>5.302431623000444</v>
          </cell>
          <cell r="Q123">
            <v>7.62250946944259</v>
          </cell>
        </row>
      </sheetData>
      <sheetData sheetId="2">
        <row r="9">
          <cell r="A9">
            <v>1896</v>
          </cell>
          <cell r="E9">
            <v>0.22815564975544955</v>
          </cell>
          <cell r="N9">
            <v>0.21579707182966965</v>
          </cell>
        </row>
        <row r="10">
          <cell r="A10">
            <v>1897</v>
          </cell>
          <cell r="E10">
            <v>0.2351976412398864</v>
          </cell>
          <cell r="N10">
            <v>0.2293206453666126</v>
          </cell>
        </row>
        <row r="11">
          <cell r="A11">
            <v>1898</v>
          </cell>
          <cell r="E11">
            <v>0.22924117090195043</v>
          </cell>
          <cell r="N11">
            <v>0.21977022264591103</v>
          </cell>
        </row>
        <row r="12">
          <cell r="A12">
            <v>1899</v>
          </cell>
          <cell r="E12">
            <v>0.22249870168899966</v>
          </cell>
          <cell r="N12">
            <v>0.2117546613645193</v>
          </cell>
        </row>
        <row r="13">
          <cell r="A13">
            <v>1900</v>
          </cell>
          <cell r="E13">
            <v>0.22131811814752073</v>
          </cell>
          <cell r="N13">
            <v>0.23682300217746824</v>
          </cell>
        </row>
        <row r="14">
          <cell r="A14">
            <v>1901</v>
          </cell>
          <cell r="E14">
            <v>0.25357620100463857</v>
          </cell>
          <cell r="N14">
            <v>0.22330944791873267</v>
          </cell>
        </row>
        <row r="15">
          <cell r="A15">
            <v>1902</v>
          </cell>
          <cell r="E15">
            <v>0.2515015038571162</v>
          </cell>
          <cell r="N15">
            <v>0.22898470088964748</v>
          </cell>
        </row>
        <row r="16">
          <cell r="A16">
            <v>1903</v>
          </cell>
          <cell r="E16">
            <v>0.24076096955613321</v>
          </cell>
          <cell r="N16">
            <v>0.2218706302315499</v>
          </cell>
        </row>
        <row r="17">
          <cell r="A17">
            <v>1904</v>
          </cell>
          <cell r="E17">
            <v>0.23654011289774823</v>
          </cell>
          <cell r="N17">
            <v>0.23332828724181026</v>
          </cell>
        </row>
        <row r="18">
          <cell r="A18">
            <v>1905</v>
          </cell>
          <cell r="E18">
            <v>0.24109451770672913</v>
          </cell>
          <cell r="N18">
            <v>0.25216896904389297</v>
          </cell>
        </row>
        <row r="19">
          <cell r="A19">
            <v>1906</v>
          </cell>
          <cell r="E19">
            <v>0.25350489161386863</v>
          </cell>
          <cell r="N19">
            <v>0.24175484065576677</v>
          </cell>
        </row>
        <row r="20">
          <cell r="A20">
            <v>1907</v>
          </cell>
          <cell r="E20">
            <v>0.2418813291215966</v>
          </cell>
          <cell r="N20">
            <v>0.22689427373991766</v>
          </cell>
        </row>
        <row r="21">
          <cell r="A21">
            <v>1908</v>
          </cell>
          <cell r="E21">
            <v>0.2343606033695967</v>
          </cell>
          <cell r="N21">
            <v>0.23324287599024335</v>
          </cell>
        </row>
        <row r="22">
          <cell r="A22">
            <v>1909</v>
          </cell>
          <cell r="E22">
            <v>0.24022672758175476</v>
          </cell>
          <cell r="N22">
            <v>0.23478819208013704</v>
          </cell>
        </row>
        <row r="23">
          <cell r="A23">
            <v>1910</v>
          </cell>
          <cell r="E23">
            <v>0.23423457733698874</v>
          </cell>
          <cell r="N23">
            <v>0.22339195999558548</v>
          </cell>
        </row>
        <row r="24">
          <cell r="A24">
            <v>1911</v>
          </cell>
          <cell r="E24">
            <v>0.24557482492788743</v>
          </cell>
          <cell r="N24">
            <v>0.2106243984723882</v>
          </cell>
        </row>
        <row r="25">
          <cell r="A25">
            <v>1912</v>
          </cell>
          <cell r="E25">
            <v>0.20621367870057788</v>
          </cell>
          <cell r="N25">
            <v>0.1876760188781196</v>
          </cell>
        </row>
        <row r="26">
          <cell r="A26">
            <v>1913</v>
          </cell>
          <cell r="E26">
            <v>0.22321328557136333</v>
          </cell>
          <cell r="N26">
            <v>0.19623653054406923</v>
          </cell>
        </row>
        <row r="27">
          <cell r="A27">
            <v>1914</v>
          </cell>
          <cell r="E27">
            <v>0.2359525725577294</v>
          </cell>
        </row>
        <row r="28">
          <cell r="A28">
            <v>1915</v>
          </cell>
          <cell r="E28">
            <v>0.24087618973264163</v>
          </cell>
        </row>
        <row r="29">
          <cell r="A29">
            <v>1916</v>
          </cell>
          <cell r="E29">
            <v>0.1769550105093842</v>
          </cell>
        </row>
        <row r="30">
          <cell r="A30">
            <v>1917</v>
          </cell>
          <cell r="E30">
            <v>0.15374100524873283</v>
          </cell>
        </row>
        <row r="31">
          <cell r="A31">
            <v>1918</v>
          </cell>
          <cell r="E31">
            <v>0.16604839318909903</v>
          </cell>
        </row>
        <row r="32">
          <cell r="A32">
            <v>1919</v>
          </cell>
          <cell r="E32">
            <v>0.11760600499130988</v>
          </cell>
        </row>
        <row r="33">
          <cell r="A33">
            <v>1920</v>
          </cell>
          <cell r="E33">
            <v>0.10909378099849826</v>
          </cell>
        </row>
        <row r="34">
          <cell r="A34">
            <v>1921</v>
          </cell>
          <cell r="E34">
            <v>0.09612200996999432</v>
          </cell>
          <cell r="N34">
            <v>0.08718062045897125</v>
          </cell>
        </row>
        <row r="35">
          <cell r="A35">
            <v>1922</v>
          </cell>
          <cell r="E35">
            <v>0.09306459019487542</v>
          </cell>
          <cell r="N35">
            <v>0.07867244824856945</v>
          </cell>
        </row>
        <row r="36">
          <cell r="A36">
            <v>1923</v>
          </cell>
          <cell r="E36">
            <v>0.08662688528568083</v>
          </cell>
        </row>
        <row r="37">
          <cell r="A37">
            <v>1924</v>
          </cell>
          <cell r="E37">
            <v>0.09208897189673562</v>
          </cell>
        </row>
        <row r="38">
          <cell r="A38">
            <v>1925</v>
          </cell>
          <cell r="E38">
            <v>0.09322121121427052</v>
          </cell>
          <cell r="N38">
            <v>0.06628598781039534</v>
          </cell>
        </row>
        <row r="39">
          <cell r="A39">
            <v>1926</v>
          </cell>
          <cell r="E39">
            <v>0.10201441600053937</v>
          </cell>
          <cell r="N39">
            <v>0.05965840093326404</v>
          </cell>
        </row>
        <row r="40">
          <cell r="A40">
            <v>1927</v>
          </cell>
          <cell r="E40">
            <v>0.10424381941839383</v>
          </cell>
          <cell r="N40">
            <v>0.06386678227451065</v>
          </cell>
        </row>
        <row r="41">
          <cell r="A41">
            <v>1928</v>
          </cell>
          <cell r="E41">
            <v>0.09461488617209872</v>
          </cell>
          <cell r="N41">
            <v>0.06526885372305186</v>
          </cell>
        </row>
        <row r="42">
          <cell r="A42">
            <v>1929</v>
          </cell>
          <cell r="E42">
            <v>0.10847120410049998</v>
          </cell>
          <cell r="N42">
            <v>0.07155339155047225</v>
          </cell>
        </row>
        <row r="43">
          <cell r="A43">
            <v>1930</v>
          </cell>
          <cell r="E43">
            <v>0.10163355818231681</v>
          </cell>
          <cell r="N43">
            <v>0.07538010621151346</v>
          </cell>
        </row>
        <row r="44">
          <cell r="A44">
            <v>1931</v>
          </cell>
          <cell r="E44">
            <v>0.11432257325974114</v>
          </cell>
          <cell r="N44">
            <v>0.08099795592821067</v>
          </cell>
        </row>
        <row r="45">
          <cell r="A45">
            <v>1932</v>
          </cell>
          <cell r="E45">
            <v>0.11500318755632186</v>
          </cell>
          <cell r="N45">
            <v>0.08729596637780516</v>
          </cell>
        </row>
        <row r="46">
          <cell r="A46">
            <v>1933</v>
          </cell>
          <cell r="E46">
            <v>0.11496387862756859</v>
          </cell>
          <cell r="N46">
            <v>0.0852364802545529</v>
          </cell>
        </row>
        <row r="47">
          <cell r="A47">
            <v>1934</v>
          </cell>
          <cell r="E47">
            <v>0.11444614837818388</v>
          </cell>
          <cell r="N47">
            <v>0.0944898541416839</v>
          </cell>
        </row>
        <row r="48">
          <cell r="A48">
            <v>1935</v>
          </cell>
          <cell r="E48">
            <v>0.111523991338825</v>
          </cell>
          <cell r="N48">
            <v>0.09783682976099989</v>
          </cell>
        </row>
        <row r="49">
          <cell r="A49">
            <v>1936</v>
          </cell>
          <cell r="E49">
            <v>0.10404682947323837</v>
          </cell>
          <cell r="N49">
            <v>0.08585234677322068</v>
          </cell>
        </row>
        <row r="50">
          <cell r="A50">
            <v>1937</v>
          </cell>
          <cell r="E50">
            <v>0.10941100220715297</v>
          </cell>
          <cell r="N50">
            <v>0.07187783072711404</v>
          </cell>
        </row>
        <row r="51">
          <cell r="A51">
            <v>1938</v>
          </cell>
          <cell r="E51">
            <v>0.11371477485607207</v>
          </cell>
          <cell r="N51">
            <v>0.07203921441213267</v>
          </cell>
        </row>
        <row r="52">
          <cell r="A52">
            <v>1939</v>
          </cell>
          <cell r="E52">
            <v>0.10457320174648982</v>
          </cell>
          <cell r="N52">
            <v>0.06156536544316735</v>
          </cell>
        </row>
        <row r="53">
          <cell r="A53">
            <v>1940</v>
          </cell>
          <cell r="E53">
            <v>0.15429952752633208</v>
          </cell>
          <cell r="N53">
            <v>0.06092936286920191</v>
          </cell>
        </row>
        <row r="54">
          <cell r="A54">
            <v>1941</v>
          </cell>
          <cell r="E54">
            <v>0.13696340156465653</v>
          </cell>
          <cell r="N54">
            <v>0.08414035778724852</v>
          </cell>
        </row>
        <row r="55">
          <cell r="A55">
            <v>1942</v>
          </cell>
          <cell r="E55">
            <v>0.12862719187451385</v>
          </cell>
          <cell r="N55">
            <v>0.09947030593858576</v>
          </cell>
        </row>
        <row r="56">
          <cell r="A56">
            <v>1943</v>
          </cell>
          <cell r="E56">
            <v>0.13046163163254781</v>
          </cell>
          <cell r="N56">
            <v>0.12302029641619376</v>
          </cell>
        </row>
        <row r="57">
          <cell r="A57">
            <v>1944</v>
          </cell>
          <cell r="E57">
            <v>0.13953787321515104</v>
          </cell>
          <cell r="N57">
            <v>0.10540676500445878</v>
          </cell>
        </row>
        <row r="58">
          <cell r="A58">
            <v>1945</v>
          </cell>
          <cell r="E58">
            <v>0.09458141259919088</v>
          </cell>
          <cell r="N58">
            <v>0.08215478482490632</v>
          </cell>
        </row>
        <row r="59">
          <cell r="A59">
            <v>1946</v>
          </cell>
          <cell r="E59">
            <v>0.056851216599936756</v>
          </cell>
          <cell r="N59">
            <v>0.039107740769268234</v>
          </cell>
        </row>
        <row r="60">
          <cell r="A60">
            <v>1947</v>
          </cell>
          <cell r="E60">
            <v>0.050151725240125615</v>
          </cell>
          <cell r="N60">
            <v>0.03361276954921599</v>
          </cell>
        </row>
        <row r="61">
          <cell r="A61">
            <v>1948</v>
          </cell>
          <cell r="E61">
            <v>0.04575392020673416</v>
          </cell>
          <cell r="N61">
            <v>0.02310035971977882</v>
          </cell>
        </row>
        <row r="62">
          <cell r="A62">
            <v>1949</v>
          </cell>
          <cell r="E62">
            <v>0.044781798590109785</v>
          </cell>
          <cell r="N62">
            <v>0.023086598585438524</v>
          </cell>
        </row>
        <row r="63">
          <cell r="A63">
            <v>1950</v>
          </cell>
          <cell r="E63">
            <v>0.04383022606870487</v>
          </cell>
          <cell r="N63">
            <v>0.02451012036512258</v>
          </cell>
        </row>
        <row r="64">
          <cell r="A64">
            <v>1951</v>
          </cell>
          <cell r="E64">
            <v>0.042608312319556106</v>
          </cell>
          <cell r="N64">
            <v>0.02326366207316591</v>
          </cell>
        </row>
        <row r="65">
          <cell r="A65">
            <v>1952</v>
          </cell>
          <cell r="E65">
            <v>0.03941772565156505</v>
          </cell>
          <cell r="N65">
            <v>0.02701885876375216</v>
          </cell>
        </row>
        <row r="66">
          <cell r="A66">
            <v>1953</v>
          </cell>
          <cell r="E66">
            <v>0.04360159016482553</v>
          </cell>
          <cell r="N66">
            <v>0.02850999286594031</v>
          </cell>
        </row>
        <row r="67">
          <cell r="A67">
            <v>1954</v>
          </cell>
          <cell r="E67">
            <v>0.03806883885872949</v>
          </cell>
          <cell r="N67">
            <v>0.032211345391277825</v>
          </cell>
        </row>
        <row r="68">
          <cell r="A68">
            <v>1955</v>
          </cell>
          <cell r="E68">
            <v>0.04089068365472109</v>
          </cell>
          <cell r="N68">
            <v>0.03030318459376616</v>
          </cell>
        </row>
        <row r="69">
          <cell r="A69">
            <v>1956</v>
          </cell>
          <cell r="E69">
            <v>0.049747489177072605</v>
          </cell>
          <cell r="N69">
            <v>0.03473692180220182</v>
          </cell>
        </row>
        <row r="70">
          <cell r="A70">
            <v>1957</v>
          </cell>
          <cell r="E70">
            <v>0.04536964910753884</v>
          </cell>
          <cell r="N70">
            <v>0.0310256611084244</v>
          </cell>
        </row>
        <row r="71">
          <cell r="A71">
            <v>1958</v>
          </cell>
          <cell r="E71">
            <v>0.04517956082338349</v>
          </cell>
          <cell r="N71">
            <v>0.03080466044394077</v>
          </cell>
        </row>
        <row r="72">
          <cell r="A72">
            <v>1959</v>
          </cell>
          <cell r="E72">
            <v>0.046056678151387836</v>
          </cell>
          <cell r="N72">
            <v>0.0304441168625675</v>
          </cell>
        </row>
        <row r="73">
          <cell r="A73">
            <v>1960</v>
          </cell>
          <cell r="E73">
            <v>0.04888155632740951</v>
          </cell>
          <cell r="N73">
            <v>0.02975052068971268</v>
          </cell>
        </row>
        <row r="74">
          <cell r="A74">
            <v>1961</v>
          </cell>
          <cell r="E74">
            <v>0.050090688502185614</v>
          </cell>
        </row>
        <row r="75">
          <cell r="A75">
            <v>1962</v>
          </cell>
          <cell r="E75">
            <v>0.056485619346550504</v>
          </cell>
          <cell r="N75">
            <v>0.03563976767098187</v>
          </cell>
        </row>
        <row r="76">
          <cell r="A76">
            <v>1963</v>
          </cell>
          <cell r="E76">
            <v>0.05917204632550449</v>
          </cell>
        </row>
        <row r="77">
          <cell r="A77">
            <v>1964</v>
          </cell>
          <cell r="E77">
            <v>0.05626481818831714</v>
          </cell>
          <cell r="N77">
            <v>0.03847237758062251</v>
          </cell>
        </row>
        <row r="78">
          <cell r="A78">
            <v>1965</v>
          </cell>
          <cell r="E78">
            <v>0.060085519574062864</v>
          </cell>
        </row>
        <row r="79">
          <cell r="A79">
            <v>1966</v>
          </cell>
          <cell r="E79">
            <v>0.05938985873404222</v>
          </cell>
        </row>
        <row r="80">
          <cell r="A80">
            <v>1967</v>
          </cell>
          <cell r="E80">
            <v>0.06224093564399655</v>
          </cell>
        </row>
        <row r="81">
          <cell r="A81">
            <v>1968</v>
          </cell>
          <cell r="E81">
            <v>0.06540824003643085</v>
          </cell>
        </row>
        <row r="82">
          <cell r="A82">
            <v>1969</v>
          </cell>
          <cell r="E82">
            <v>0.06718930961380427</v>
          </cell>
        </row>
        <row r="83">
          <cell r="A83">
            <v>1970</v>
          </cell>
          <cell r="E83">
            <v>0.0635890375068542</v>
          </cell>
        </row>
        <row r="84">
          <cell r="A84">
            <v>1971</v>
          </cell>
          <cell r="E84">
            <v>0.06288588438326767</v>
          </cell>
        </row>
        <row r="85">
          <cell r="A85">
            <v>1972</v>
          </cell>
          <cell r="E85">
            <v>0.06142967807259345</v>
          </cell>
        </row>
        <row r="86">
          <cell r="A86">
            <v>1973</v>
          </cell>
          <cell r="E86">
            <v>0.06197683687464024</v>
          </cell>
        </row>
        <row r="87">
          <cell r="A87">
            <v>1974</v>
          </cell>
          <cell r="E87">
            <v>0.05973384953121732</v>
          </cell>
        </row>
        <row r="88">
          <cell r="A88">
            <v>1975</v>
          </cell>
          <cell r="E88">
            <v>0.06372309690847545</v>
          </cell>
        </row>
        <row r="89">
          <cell r="A89">
            <v>1976</v>
          </cell>
          <cell r="E89">
            <v>0.06296517494517884</v>
          </cell>
        </row>
        <row r="90">
          <cell r="A90">
            <v>1977</v>
          </cell>
          <cell r="E90">
            <v>0.06080446313112059</v>
          </cell>
          <cell r="N90">
            <v>0.046495953682376225</v>
          </cell>
        </row>
        <row r="91">
          <cell r="A91">
            <v>1978</v>
          </cell>
          <cell r="E91">
            <v>0.06139714733555288</v>
          </cell>
        </row>
        <row r="92">
          <cell r="A92">
            <v>1979</v>
          </cell>
          <cell r="E92">
            <v>0.06040322538935033</v>
          </cell>
        </row>
        <row r="93">
          <cell r="A93">
            <v>1980</v>
          </cell>
          <cell r="E93">
            <v>0.06134416882845161</v>
          </cell>
        </row>
        <row r="94">
          <cell r="A94">
            <v>1981</v>
          </cell>
          <cell r="E94">
            <v>0.062406245347029876</v>
          </cell>
        </row>
        <row r="95">
          <cell r="A95">
            <v>1982</v>
          </cell>
          <cell r="E95">
            <v>0.0589770686194503</v>
          </cell>
        </row>
        <row r="96">
          <cell r="A96">
            <v>1983</v>
          </cell>
          <cell r="E96">
            <v>0.06114562249451334</v>
          </cell>
        </row>
        <row r="97">
          <cell r="A97">
            <v>1984</v>
          </cell>
          <cell r="E97">
            <v>0.05960583524930631</v>
          </cell>
          <cell r="N97">
            <v>0.056657127558911655</v>
          </cell>
        </row>
        <row r="98">
          <cell r="A98">
            <v>1985</v>
          </cell>
          <cell r="E98">
            <v>0.06347415970877811</v>
          </cell>
        </row>
        <row r="99">
          <cell r="A99">
            <v>1986</v>
          </cell>
          <cell r="E99">
            <v>0.06469122535354355</v>
          </cell>
        </row>
        <row r="100">
          <cell r="A100">
            <v>1987</v>
          </cell>
          <cell r="E100">
            <v>0.0687591226229196</v>
          </cell>
          <cell r="N100">
            <v>0.056357467444288316</v>
          </cell>
        </row>
        <row r="101">
          <cell r="A101">
            <v>1988</v>
          </cell>
          <cell r="E101">
            <v>0.06614918442911616</v>
          </cell>
        </row>
        <row r="102">
          <cell r="A102">
            <v>1989</v>
          </cell>
          <cell r="E102">
            <v>0.06944593441700658</v>
          </cell>
        </row>
        <row r="103">
          <cell r="A103">
            <v>1990</v>
          </cell>
          <cell r="E103">
            <v>0.07354315350875348</v>
          </cell>
        </row>
        <row r="104">
          <cell r="A104">
            <v>1991</v>
          </cell>
          <cell r="E104">
            <v>0.07342008311666613</v>
          </cell>
        </row>
        <row r="105">
          <cell r="A105">
            <v>1992</v>
          </cell>
          <cell r="E105">
            <v>0.07267352109610502</v>
          </cell>
        </row>
        <row r="106">
          <cell r="A106">
            <v>1993</v>
          </cell>
          <cell r="E106">
            <v>0.07534236566399331</v>
          </cell>
        </row>
        <row r="107">
          <cell r="A107">
            <v>1994</v>
          </cell>
          <cell r="E107">
            <v>0.07369983226513863</v>
          </cell>
          <cell r="N107">
            <v>0.0673848804110842</v>
          </cell>
        </row>
        <row r="108">
          <cell r="A108">
            <v>1995</v>
          </cell>
          <cell r="E108">
            <v>0.07580096637058992</v>
          </cell>
        </row>
        <row r="109">
          <cell r="A109">
            <v>1996</v>
          </cell>
          <cell r="E109">
            <v>0.07809224619919196</v>
          </cell>
        </row>
        <row r="110">
          <cell r="A110">
            <v>1997</v>
          </cell>
          <cell r="E110">
            <v>0.08086668917013004</v>
          </cell>
        </row>
        <row r="111">
          <cell r="A111">
            <v>1998</v>
          </cell>
          <cell r="E111">
            <v>0.08298052130823673</v>
          </cell>
        </row>
        <row r="112">
          <cell r="A112">
            <v>1999</v>
          </cell>
          <cell r="E112">
            <v>0.08611620301875897</v>
          </cell>
        </row>
        <row r="113">
          <cell r="A113">
            <v>2000</v>
          </cell>
          <cell r="E113">
            <v>0.09415203123552204</v>
          </cell>
          <cell r="N113">
            <v>0.08979140366348948</v>
          </cell>
        </row>
        <row r="114">
          <cell r="A114">
            <v>2001</v>
          </cell>
          <cell r="E114">
            <v>0.09593993717077068</v>
          </cell>
        </row>
        <row r="115">
          <cell r="A115">
            <v>2002</v>
          </cell>
          <cell r="E115">
            <v>0.0989322562425883</v>
          </cell>
        </row>
        <row r="116">
          <cell r="A116">
            <v>2003</v>
          </cell>
          <cell r="E116">
            <v>0.10693530721635494</v>
          </cell>
        </row>
        <row r="117">
          <cell r="A117">
            <v>2004</v>
          </cell>
          <cell r="E117">
            <v>0.10465918110827992</v>
          </cell>
        </row>
        <row r="118">
          <cell r="A118">
            <v>2005</v>
          </cell>
          <cell r="E118">
            <v>0.11965147208338708</v>
          </cell>
        </row>
        <row r="119">
          <cell r="A119">
            <v>2006</v>
          </cell>
          <cell r="E119">
            <v>0.12608628334265556</v>
          </cell>
          <cell r="N119">
            <v>0.10971314854664455</v>
          </cell>
        </row>
        <row r="120">
          <cell r="A120">
            <v>2007</v>
          </cell>
          <cell r="E120">
            <v>0.1331555380787999</v>
          </cell>
        </row>
        <row r="121">
          <cell r="A121">
            <v>2008</v>
          </cell>
          <cell r="E121">
            <v>0.1452506963835374</v>
          </cell>
        </row>
      </sheetData>
      <sheetData sheetId="5">
        <row r="9">
          <cell r="H9">
            <v>0.07835259616006918</v>
          </cell>
        </row>
        <row r="10">
          <cell r="H10">
            <v>0.07544597778688686</v>
          </cell>
        </row>
        <row r="11">
          <cell r="H11">
            <v>0.07739151750702104</v>
          </cell>
        </row>
        <row r="12">
          <cell r="H12">
            <v>0.07748903956469223</v>
          </cell>
        </row>
        <row r="13">
          <cell r="H13">
            <v>0.07695289091793958</v>
          </cell>
        </row>
        <row r="14">
          <cell r="H14">
            <v>0.07682205758686407</v>
          </cell>
        </row>
        <row r="15">
          <cell r="H15">
            <v>0.07528612941449513</v>
          </cell>
        </row>
        <row r="16">
          <cell r="H16">
            <v>0.07689663591742962</v>
          </cell>
        </row>
        <row r="17">
          <cell r="H17">
            <v>0.07901137899549403</v>
          </cell>
        </row>
        <row r="18">
          <cell r="H18">
            <v>0.07775588281691424</v>
          </cell>
        </row>
        <row r="19">
          <cell r="H19">
            <v>0.07612766412192357</v>
          </cell>
        </row>
        <row r="20">
          <cell r="H20">
            <v>0.07707989537285394</v>
          </cell>
        </row>
        <row r="21">
          <cell r="H21">
            <v>0.07718210573770806</v>
          </cell>
        </row>
        <row r="22">
          <cell r="H22">
            <v>0.07613867897475965</v>
          </cell>
        </row>
        <row r="23">
          <cell r="H23">
            <v>0.0750862610444347</v>
          </cell>
        </row>
        <row r="24">
          <cell r="H24">
            <v>0.07686470555733932</v>
          </cell>
        </row>
        <row r="25">
          <cell r="H25">
            <v>0.07691899932641304</v>
          </cell>
        </row>
        <row r="26">
          <cell r="H26">
            <v>0.0765193032109506</v>
          </cell>
        </row>
        <row r="27">
          <cell r="H27">
            <v>0.08116221977452748</v>
          </cell>
        </row>
        <row r="28">
          <cell r="H28">
            <v>0.07236298624488544</v>
          </cell>
        </row>
        <row r="29">
          <cell r="H29">
            <v>0.0620876264359466</v>
          </cell>
        </row>
        <row r="30">
          <cell r="H30">
            <v>0.056376563781342516</v>
          </cell>
        </row>
        <row r="31">
          <cell r="H31">
            <v>0.05226637016549531</v>
          </cell>
        </row>
        <row r="32">
          <cell r="H32">
            <v>0.04240467515067319</v>
          </cell>
        </row>
        <row r="33">
          <cell r="H33">
            <v>0.029655404235750603</v>
          </cell>
        </row>
        <row r="34">
          <cell r="H34">
            <v>0.0352202886852076</v>
          </cell>
        </row>
        <row r="35">
          <cell r="H35">
            <v>0.04602797745477191</v>
          </cell>
        </row>
        <row r="36">
          <cell r="H36">
            <v>0.042539893271979</v>
          </cell>
        </row>
        <row r="37">
          <cell r="H37">
            <v>0.04245881031547125</v>
          </cell>
        </row>
        <row r="38">
          <cell r="H38">
            <v>0.04290506529770691</v>
          </cell>
        </row>
        <row r="39">
          <cell r="H39">
            <v>0.04075286121244052</v>
          </cell>
        </row>
        <row r="40">
          <cell r="H40">
            <v>0.044390735327504025</v>
          </cell>
        </row>
        <row r="41">
          <cell r="H41">
            <v>0.044994107963738046</v>
          </cell>
        </row>
        <row r="42">
          <cell r="H42">
            <v>0.045845395165671245</v>
          </cell>
        </row>
        <row r="43">
          <cell r="H43">
            <v>0.052154335391689816</v>
          </cell>
        </row>
        <row r="44">
          <cell r="H44">
            <v>0.05962071885217115</v>
          </cell>
        </row>
        <row r="45">
          <cell r="H45">
            <v>0.06833005104181636</v>
          </cell>
        </row>
        <row r="46">
          <cell r="H46">
            <v>0.06770214778893424</v>
          </cell>
        </row>
        <row r="47">
          <cell r="H47">
            <v>0.07161408446688307</v>
          </cell>
        </row>
        <row r="48">
          <cell r="H48">
            <v>0.06998573717865054</v>
          </cell>
        </row>
        <row r="49">
          <cell r="H49">
            <v>0.05823792487182762</v>
          </cell>
        </row>
        <row r="50">
          <cell r="H50">
            <v>0.04980499270398542</v>
          </cell>
        </row>
        <row r="51">
          <cell r="H51">
            <v>0.0492684681840175</v>
          </cell>
        </row>
        <row r="52">
          <cell r="H52">
            <v>0.04579302456379483</v>
          </cell>
        </row>
        <row r="53">
          <cell r="H53">
            <v>0.04499668670913139</v>
          </cell>
        </row>
        <row r="54">
          <cell r="H54">
            <v>0.04356363849734103</v>
          </cell>
        </row>
        <row r="55">
          <cell r="H55">
            <v>0.04166366277197368</v>
          </cell>
        </row>
        <row r="56">
          <cell r="H56">
            <v>0.04000640669864862</v>
          </cell>
        </row>
        <row r="57">
          <cell r="H57">
            <v>0.03811548556979093</v>
          </cell>
        </row>
        <row r="58">
          <cell r="H58">
            <v>0.02188791330000559</v>
          </cell>
        </row>
        <row r="59">
          <cell r="H59">
            <v>0.020036995057956006</v>
          </cell>
        </row>
        <row r="60">
          <cell r="H60">
            <v>0.018431348417631763</v>
          </cell>
        </row>
        <row r="61">
          <cell r="H61">
            <v>0.016866401311603628</v>
          </cell>
        </row>
        <row r="62">
          <cell r="H62">
            <v>0.029616709605576698</v>
          </cell>
        </row>
        <row r="63">
          <cell r="H63">
            <v>0.03079877576683161</v>
          </cell>
        </row>
        <row r="64">
          <cell r="H64">
            <v>0.028064891463682896</v>
          </cell>
        </row>
        <row r="65">
          <cell r="H65">
            <v>0.02878222644415529</v>
          </cell>
        </row>
        <row r="66">
          <cell r="H66">
            <v>0.029648192431415865</v>
          </cell>
        </row>
        <row r="67">
          <cell r="H67">
            <v>0.03364691210378166</v>
          </cell>
        </row>
        <row r="68">
          <cell r="H68">
            <v>0.03333392150457398</v>
          </cell>
        </row>
        <row r="69">
          <cell r="H69">
            <v>0.03499462394422185</v>
          </cell>
        </row>
        <row r="70">
          <cell r="H70">
            <v>0.034849356786623015</v>
          </cell>
        </row>
        <row r="71">
          <cell r="H71">
            <v>0.03387432319658585</v>
          </cell>
        </row>
        <row r="72">
          <cell r="H72">
            <v>0.03460597618152007</v>
          </cell>
        </row>
        <row r="73">
          <cell r="H73">
            <v>0.03585281980023757</v>
          </cell>
        </row>
        <row r="74">
          <cell r="H74">
            <v>0.03853598145653526</v>
          </cell>
        </row>
        <row r="75">
          <cell r="H75">
            <v>0.040044069152257514</v>
          </cell>
        </row>
        <row r="76">
          <cell r="H76">
            <v>0.041938678276363786</v>
          </cell>
        </row>
        <row r="77">
          <cell r="H77">
            <v>0.04233536644527569</v>
          </cell>
        </row>
        <row r="78">
          <cell r="H78">
            <v>0.04518806457181797</v>
          </cell>
        </row>
        <row r="79">
          <cell r="H79">
            <v>0.047555236347758705</v>
          </cell>
        </row>
        <row r="80">
          <cell r="H80">
            <v>0.05040887824618348</v>
          </cell>
        </row>
        <row r="81">
          <cell r="H81">
            <v>0.051965025574389284</v>
          </cell>
        </row>
        <row r="82">
          <cell r="H82">
            <v>0.052093429342091525</v>
          </cell>
        </row>
        <row r="83">
          <cell r="H83">
            <v>0.051969874318162204</v>
          </cell>
        </row>
        <row r="84">
          <cell r="H84">
            <v>0.04989827386938631</v>
          </cell>
        </row>
        <row r="85">
          <cell r="H85">
            <v>0.04975196266892119</v>
          </cell>
        </row>
        <row r="86">
          <cell r="H86">
            <v>0.04914438160139019</v>
          </cell>
        </row>
        <row r="87">
          <cell r="H87">
            <v>0.05091337873642826</v>
          </cell>
        </row>
        <row r="88">
          <cell r="H88">
            <v>0.04805459404631991</v>
          </cell>
        </row>
        <row r="89">
          <cell r="H89">
            <v>0.0472978756997084</v>
          </cell>
        </row>
        <row r="90">
          <cell r="H90">
            <v>0.048711509909870644</v>
          </cell>
        </row>
        <row r="91">
          <cell r="H91">
            <v>0.05028848196927868</v>
          </cell>
        </row>
        <row r="92">
          <cell r="H92">
            <v>0.05173082121879722</v>
          </cell>
        </row>
        <row r="93">
          <cell r="H93">
            <v>0.050225396044232457</v>
          </cell>
        </row>
        <row r="94">
          <cell r="H94">
            <v>0.05399850563566461</v>
          </cell>
        </row>
        <row r="95">
          <cell r="H95">
            <v>0.053647115787198586</v>
          </cell>
        </row>
        <row r="96">
          <cell r="H96">
            <v>0.05631098111597961</v>
          </cell>
        </row>
        <row r="97">
          <cell r="H97">
            <v>0.058872624969079065</v>
          </cell>
        </row>
        <row r="98">
          <cell r="H98">
            <v>0.05976474678372312</v>
          </cell>
        </row>
        <row r="99">
          <cell r="H99">
            <v>0.05771172187474064</v>
          </cell>
        </row>
        <row r="100">
          <cell r="H100">
            <v>0.06299218047586676</v>
          </cell>
        </row>
        <row r="101">
          <cell r="H101">
            <v>0.06481572265458517</v>
          </cell>
        </row>
        <row r="102">
          <cell r="H102">
            <v>0.06531829191526982</v>
          </cell>
        </row>
        <row r="103">
          <cell r="H103">
            <v>0.06725281225383893</v>
          </cell>
        </row>
        <row r="104">
          <cell r="H104">
            <v>0.07003291304161925</v>
          </cell>
        </row>
        <row r="105">
          <cell r="H105">
            <v>0.07581450486713744</v>
          </cell>
        </row>
        <row r="106">
          <cell r="H106">
            <v>0.07906104392586505</v>
          </cell>
        </row>
        <row r="107">
          <cell r="H107">
            <v>0.08191850449770274</v>
          </cell>
        </row>
        <row r="108">
          <cell r="H108">
            <v>0.0818568286443744</v>
          </cell>
        </row>
        <row r="109">
          <cell r="H109">
            <v>0.08309767917402874</v>
          </cell>
        </row>
        <row r="110">
          <cell r="H110">
            <v>0.08464767929536854</v>
          </cell>
        </row>
        <row r="111">
          <cell r="H111">
            <v>0.08308077089691066</v>
          </cell>
        </row>
        <row r="112">
          <cell r="H112">
            <v>0.08133460576042953</v>
          </cell>
        </row>
        <row r="113">
          <cell r="H113">
            <v>0.08343709014521034</v>
          </cell>
        </row>
        <row r="114">
          <cell r="H114">
            <v>0.08482100069221349</v>
          </cell>
        </row>
        <row r="115">
          <cell r="H115">
            <v>0.0853896185845075</v>
          </cell>
        </row>
        <row r="116">
          <cell r="H116">
            <v>0.08581817814436668</v>
          </cell>
        </row>
        <row r="117">
          <cell r="H117">
            <v>0.08742308446650061</v>
          </cell>
        </row>
        <row r="118">
          <cell r="H118">
            <v>0.09043779935764336</v>
          </cell>
        </row>
        <row r="119">
          <cell r="H119">
            <v>0.09137452272215131</v>
          </cell>
        </row>
        <row r="120">
          <cell r="H120">
            <v>0.0942249451469444</v>
          </cell>
        </row>
        <row r="121">
          <cell r="H121">
            <v>0.09487573444874373</v>
          </cell>
        </row>
      </sheetData>
      <sheetData sheetId="6">
        <row r="9">
          <cell r="C9">
            <v>0.1597803293684063</v>
          </cell>
          <cell r="I9">
            <v>0.2500056975128724</v>
          </cell>
        </row>
        <row r="10">
          <cell r="C10">
            <v>0.12792679241263524</v>
          </cell>
          <cell r="I10">
            <v>0.2238266964213158</v>
          </cell>
        </row>
        <row r="11">
          <cell r="C11">
            <v>0.14556996868759486</v>
          </cell>
          <cell r="I11">
            <v>0.2365450618188257</v>
          </cell>
        </row>
        <row r="12">
          <cell r="C12">
            <v>0.1693140651488731</v>
          </cell>
          <cell r="I12">
            <v>0.2548844334208957</v>
          </cell>
        </row>
        <row r="13">
          <cell r="C13">
            <v>0.19074001074080904</v>
          </cell>
          <cell r="I13">
            <v>0.2753720063569184</v>
          </cell>
        </row>
        <row r="14">
          <cell r="C14">
            <v>0.1294794901834718</v>
          </cell>
          <cell r="I14">
            <v>0.231570293122886</v>
          </cell>
        </row>
        <row r="15">
          <cell r="C15">
            <v>0.14392224944169715</v>
          </cell>
          <cell r="I15">
            <v>0.25029327471303114</v>
          </cell>
        </row>
        <row r="16">
          <cell r="C16">
            <v>0.1476736800665114</v>
          </cell>
          <cell r="I16">
            <v>0.25109874937080034</v>
          </cell>
        </row>
        <row r="17">
          <cell r="C17">
            <v>0.1474010083849586</v>
          </cell>
          <cell r="I17">
            <v>0.2512999715535973</v>
          </cell>
        </row>
        <row r="18">
          <cell r="C18">
            <v>0.18773123292677726</v>
          </cell>
          <cell r="I18">
            <v>0.28741615314758934</v>
          </cell>
        </row>
        <row r="19">
          <cell r="C19">
            <v>0.1383036569856076</v>
          </cell>
          <cell r="I19">
            <v>0.25100525059722195</v>
          </cell>
        </row>
        <row r="20">
          <cell r="C20">
            <v>0.22892970324468104</v>
          </cell>
          <cell r="I20">
            <v>0.3205217983311063</v>
          </cell>
        </row>
        <row r="21">
          <cell r="C21">
            <v>0.1723636481270856</v>
          </cell>
          <cell r="I21">
            <v>0.2754456862580029</v>
          </cell>
        </row>
        <row r="22">
          <cell r="C22">
            <v>0.2016297280318068</v>
          </cell>
          <cell r="I22">
            <v>0.30028152227831184</v>
          </cell>
        </row>
        <row r="23">
          <cell r="C23">
            <v>0.17074523961604582</v>
          </cell>
          <cell r="I23">
            <v>0.28123090763452085</v>
          </cell>
        </row>
        <row r="24">
          <cell r="C24">
            <v>0.2408567996034972</v>
          </cell>
          <cell r="I24">
            <v>0.3322026330055467</v>
          </cell>
        </row>
        <row r="25">
          <cell r="C25">
            <v>0.3250042279728005</v>
          </cell>
          <cell r="I25">
            <v>0.40137031580806587</v>
          </cell>
        </row>
        <row r="26">
          <cell r="C26">
            <v>0.3069375243754884</v>
          </cell>
          <cell r="I26">
            <v>0.39370073984517456</v>
          </cell>
        </row>
        <row r="27">
          <cell r="C27">
            <v>0.1292890271171955</v>
          </cell>
          <cell r="I27">
            <v>0.26010933048267376</v>
          </cell>
        </row>
        <row r="28">
          <cell r="C28">
            <v>0.08667375616017184</v>
          </cell>
          <cell r="I28">
            <v>0.22727708689720924</v>
          </cell>
        </row>
        <row r="29">
          <cell r="C29">
            <v>0.231779779530313</v>
          </cell>
          <cell r="I29">
            <v>0.359210124218619</v>
          </cell>
        </row>
        <row r="30">
          <cell r="C30">
            <v>0.24567066068898924</v>
          </cell>
          <cell r="I30">
            <v>0.3684345542484613</v>
          </cell>
        </row>
        <row r="31">
          <cell r="C31">
            <v>0.18911870730077113</v>
          </cell>
          <cell r="I31">
            <v>0.31295689536649235</v>
          </cell>
        </row>
        <row r="32">
          <cell r="C32">
            <v>0.2562910977020898</v>
          </cell>
          <cell r="I32">
            <v>0.3718713611446218</v>
          </cell>
        </row>
        <row r="33">
          <cell r="C33">
            <v>0.2540331834418854</v>
          </cell>
          <cell r="I33">
            <v>0.36995729701860747</v>
          </cell>
        </row>
        <row r="34">
          <cell r="C34">
            <v>0.24675148935376073</v>
          </cell>
          <cell r="I34">
            <v>0.3523581009665319</v>
          </cell>
        </row>
        <row r="35">
          <cell r="C35">
            <v>0.27520767465110146</v>
          </cell>
          <cell r="I35">
            <v>0.3738189743210756</v>
          </cell>
        </row>
        <row r="36">
          <cell r="C36">
            <v>0.29630259690614175</v>
          </cell>
          <cell r="I36">
            <v>0.38354892650672084</v>
          </cell>
        </row>
        <row r="37">
          <cell r="C37">
            <v>0.3010517620219083</v>
          </cell>
          <cell r="I37">
            <v>0.38663236937536216</v>
          </cell>
        </row>
        <row r="38">
          <cell r="C38">
            <v>0.31046032774915794</v>
          </cell>
          <cell r="I38">
            <v>0.3913295831426728</v>
          </cell>
        </row>
        <row r="39">
          <cell r="C39">
            <v>0.3133661148782825</v>
          </cell>
          <cell r="I39">
            <v>0.4002276949884532</v>
          </cell>
        </row>
        <row r="40">
          <cell r="C40">
            <v>0.32105426765434625</v>
          </cell>
          <cell r="I40">
            <v>0.40926759576989297</v>
          </cell>
        </row>
        <row r="41">
          <cell r="C41">
            <v>0.3173581558430549</v>
          </cell>
          <cell r="I41">
            <v>0.3980693906517582</v>
          </cell>
        </row>
        <row r="42">
          <cell r="C42">
            <v>0.30186451684113413</v>
          </cell>
          <cell r="I42">
            <v>0.387066410608453</v>
          </cell>
        </row>
        <row r="43">
          <cell r="C43">
            <v>0.2741746623908229</v>
          </cell>
          <cell r="I43">
            <v>0.3706119962400767</v>
          </cell>
        </row>
        <row r="44">
          <cell r="C44">
            <v>0.24797196789652018</v>
          </cell>
          <cell r="I44">
            <v>0.35787965903000357</v>
          </cell>
        </row>
        <row r="45">
          <cell r="C45">
            <v>0.19850004198827384</v>
          </cell>
          <cell r="I45">
            <v>0.32148156780402054</v>
          </cell>
        </row>
        <row r="46">
          <cell r="C46">
            <v>0.22657899859269545</v>
          </cell>
          <cell r="I46">
            <v>0.33802019995013266</v>
          </cell>
        </row>
        <row r="47">
          <cell r="C47">
            <v>0.21314420236839382</v>
          </cell>
          <cell r="I47">
            <v>0.3318271730641883</v>
          </cell>
        </row>
        <row r="48">
          <cell r="C48">
            <v>0.23227288250130848</v>
          </cell>
          <cell r="I48">
            <v>0.33686023846228086</v>
          </cell>
        </row>
        <row r="49">
          <cell r="C49">
            <v>0.22382230047911766</v>
          </cell>
          <cell r="I49">
            <v>0.32257768266487635</v>
          </cell>
        </row>
        <row r="50">
          <cell r="C50">
            <v>0.21849757938258807</v>
          </cell>
          <cell r="I50">
            <v>0.3356516991554386</v>
          </cell>
        </row>
        <row r="51">
          <cell r="C51">
            <v>0.22881706615126576</v>
          </cell>
          <cell r="I51">
            <v>0.34859675036927623</v>
          </cell>
        </row>
        <row r="52">
          <cell r="C52">
            <v>0.27145985978939996</v>
          </cell>
          <cell r="I52">
            <v>0.37273391074983964</v>
          </cell>
        </row>
        <row r="53">
          <cell r="C53">
            <v>0.23599835025598662</v>
          </cell>
          <cell r="I53">
            <v>0.3423899892001149</v>
          </cell>
        </row>
        <row r="54">
          <cell r="C54">
            <v>0.19120228266635472</v>
          </cell>
          <cell r="I54">
            <v>0.3115265703303374</v>
          </cell>
        </row>
        <row r="55">
          <cell r="C55">
            <v>0.15388690622822526</v>
          </cell>
          <cell r="I55">
            <v>0.2754301824050839</v>
          </cell>
        </row>
        <row r="56">
          <cell r="C56">
            <v>0.09839943384670335</v>
          </cell>
          <cell r="I56">
            <v>0.2292701204489246</v>
          </cell>
        </row>
        <row r="57">
          <cell r="C57">
            <v>-0.026757389796724037</v>
          </cell>
          <cell r="I57">
            <v>0.11384659674458936</v>
          </cell>
        </row>
        <row r="58">
          <cell r="C58">
            <v>-0.006499207520447358</v>
          </cell>
          <cell r="I58">
            <v>0.15131993307052752</v>
          </cell>
        </row>
        <row r="59">
          <cell r="C59">
            <v>0.139441773611414</v>
          </cell>
          <cell r="I59">
            <v>0.2577677676167916</v>
          </cell>
        </row>
        <row r="60">
          <cell r="C60">
            <v>0.11450295094817435</v>
          </cell>
          <cell r="I60">
            <v>0.22957411030292696</v>
          </cell>
        </row>
        <row r="61">
          <cell r="C61">
            <v>0.15779994817323015</v>
          </cell>
          <cell r="I61">
            <v>0.2668568615714777</v>
          </cell>
        </row>
        <row r="62">
          <cell r="C62">
            <v>0.2207418626669951</v>
          </cell>
          <cell r="I62">
            <v>0.2994430881448807</v>
          </cell>
        </row>
        <row r="63">
          <cell r="C63">
            <v>0.26687873202923323</v>
          </cell>
          <cell r="I63">
            <v>0.3369328476729148</v>
          </cell>
        </row>
        <row r="64">
          <cell r="C64">
            <v>0.24842592298123908</v>
          </cell>
          <cell r="I64">
            <v>0.33067102372256396</v>
          </cell>
        </row>
        <row r="65">
          <cell r="C65">
            <v>0.2080594082482655</v>
          </cell>
          <cell r="I65">
            <v>0.30248389900583944</v>
          </cell>
        </row>
        <row r="66">
          <cell r="C66">
            <v>0.22879414937352044</v>
          </cell>
          <cell r="I66">
            <v>0.31267100337631626</v>
          </cell>
        </row>
        <row r="67">
          <cell r="C67">
            <v>0.22118070068895634</v>
          </cell>
          <cell r="I67">
            <v>0.30073144099360294</v>
          </cell>
        </row>
        <row r="68">
          <cell r="C68">
            <v>0.22753836330699048</v>
          </cell>
          <cell r="I68">
            <v>0.303104152753542</v>
          </cell>
        </row>
        <row r="69">
          <cell r="C69">
            <v>0.2171647821457474</v>
          </cell>
          <cell r="I69">
            <v>0.29692583991527477</v>
          </cell>
        </row>
        <row r="70">
          <cell r="C70">
            <v>0.22617304181165912</v>
          </cell>
          <cell r="I70">
            <v>0.3043425781219846</v>
          </cell>
        </row>
        <row r="71">
          <cell r="C71">
            <v>0.22821320429879813</v>
          </cell>
          <cell r="I71">
            <v>0.3111792801215167</v>
          </cell>
        </row>
        <row r="72">
          <cell r="C72">
            <v>0.22866032748857862</v>
          </cell>
          <cell r="I72">
            <v>0.3153782617397198</v>
          </cell>
        </row>
        <row r="73">
          <cell r="C73">
            <v>0.24460447547151629</v>
          </cell>
          <cell r="I73">
            <v>0.3262734888990626</v>
          </cell>
        </row>
        <row r="74">
          <cell r="C74">
            <v>0.23182032762752044</v>
          </cell>
          <cell r="I74">
            <v>0.31502577059928133</v>
          </cell>
        </row>
        <row r="75">
          <cell r="C75">
            <v>0.2110658888112149</v>
          </cell>
          <cell r="I75">
            <v>0.2959765003059687</v>
          </cell>
        </row>
        <row r="76">
          <cell r="C76">
            <v>0.20241550548843432</v>
          </cell>
          <cell r="I76">
            <v>0.28761522363102876</v>
          </cell>
        </row>
        <row r="77">
          <cell r="C77">
            <v>0.20829037124944658</v>
          </cell>
          <cell r="I77">
            <v>0.29201344369743243</v>
          </cell>
        </row>
        <row r="78">
          <cell r="C78">
            <v>0.21383484724093896</v>
          </cell>
          <cell r="I78">
            <v>0.2966737184768667</v>
          </cell>
        </row>
        <row r="79">
          <cell r="C79">
            <v>0.2166546072109179</v>
          </cell>
          <cell r="I79">
            <v>0.29965476978217076</v>
          </cell>
        </row>
        <row r="80">
          <cell r="C80">
            <v>0.21888772716003588</v>
          </cell>
          <cell r="I80">
            <v>0.30204385192930194</v>
          </cell>
        </row>
        <row r="81">
          <cell r="C81">
            <v>0.21412311135403161</v>
          </cell>
          <cell r="I81">
            <v>0.2961083418346525</v>
          </cell>
        </row>
        <row r="82">
          <cell r="C82">
            <v>0.23632469439866768</v>
          </cell>
          <cell r="I82">
            <v>0.31462154850094853</v>
          </cell>
        </row>
        <row r="83">
          <cell r="C83">
            <v>0.23446375112366377</v>
          </cell>
          <cell r="I83">
            <v>0.31527341356405797</v>
          </cell>
        </row>
        <row r="84">
          <cell r="C84">
            <v>0.23720918260818805</v>
          </cell>
          <cell r="I84">
            <v>0.31886578568216206</v>
          </cell>
        </row>
        <row r="85">
          <cell r="C85">
            <v>0.2298408845416486</v>
          </cell>
          <cell r="I85">
            <v>0.3128245223012402</v>
          </cell>
        </row>
        <row r="86">
          <cell r="C86">
            <v>0.2415322990902283</v>
          </cell>
          <cell r="I86">
            <v>0.3215988344497867</v>
          </cell>
        </row>
        <row r="87">
          <cell r="C87">
            <v>0.23107022570599994</v>
          </cell>
          <cell r="I87">
            <v>0.31672999052734885</v>
          </cell>
        </row>
        <row r="88">
          <cell r="C88">
            <v>0.18047420285170562</v>
          </cell>
          <cell r="I88">
            <v>0.2813052164408259</v>
          </cell>
        </row>
        <row r="89">
          <cell r="C89">
            <v>0.17218016318986973</v>
          </cell>
          <cell r="I89">
            <v>0.27753626937429726</v>
          </cell>
        </row>
        <row r="90">
          <cell r="C90">
            <v>0.17414992560394557</v>
          </cell>
          <cell r="I90">
            <v>0.27986890763662514</v>
          </cell>
        </row>
        <row r="91">
          <cell r="C91">
            <v>0.15571349949512758</v>
          </cell>
          <cell r="I91">
            <v>0.2665822299812006</v>
          </cell>
        </row>
        <row r="92">
          <cell r="C92">
            <v>0.15128786002602237</v>
          </cell>
          <cell r="I92">
            <v>0.2639432859768114</v>
          </cell>
        </row>
        <row r="93">
          <cell r="C93">
            <v>0.13562862150024718</v>
          </cell>
          <cell r="I93">
            <v>0.25582232963944357</v>
          </cell>
        </row>
        <row r="94">
          <cell r="C94">
            <v>0.12430307785595421</v>
          </cell>
          <cell r="I94">
            <v>0.2501653459172505</v>
          </cell>
        </row>
        <row r="95">
          <cell r="C95">
            <v>0.11749001989864888</v>
          </cell>
          <cell r="I95">
            <v>0.24774845554191224</v>
          </cell>
        </row>
        <row r="96">
          <cell r="C96">
            <v>0.12745772250605214</v>
          </cell>
          <cell r="I96">
            <v>0.2569262061915108</v>
          </cell>
        </row>
        <row r="97">
          <cell r="C97">
            <v>0.1524584907372549</v>
          </cell>
          <cell r="I97">
            <v>0.2764123163476587</v>
          </cell>
        </row>
        <row r="98">
          <cell r="C98">
            <v>0.16907596254189175</v>
          </cell>
          <cell r="I98">
            <v>0.2900380970409566</v>
          </cell>
        </row>
        <row r="99">
          <cell r="C99">
            <v>0.21570922513770036</v>
          </cell>
          <cell r="I99">
            <v>0.32646799099631996</v>
          </cell>
        </row>
        <row r="100">
          <cell r="C100">
            <v>0.2211620004034623</v>
          </cell>
          <cell r="I100">
            <v>0.33173348630599425</v>
          </cell>
        </row>
        <row r="101">
          <cell r="C101">
            <v>0.24223732962145364</v>
          </cell>
          <cell r="I101">
            <v>0.3475689488896459</v>
          </cell>
        </row>
        <row r="102">
          <cell r="C102">
            <v>0.24992106266783973</v>
          </cell>
          <cell r="I102">
            <v>0.35355995041669575</v>
          </cell>
        </row>
        <row r="103">
          <cell r="C103">
            <v>0.23402540408154496</v>
          </cell>
          <cell r="I103">
            <v>0.3414005142424832</v>
          </cell>
        </row>
        <row r="104">
          <cell r="C104">
            <v>0.22195590868296455</v>
          </cell>
          <cell r="I104">
            <v>0.334975636163921</v>
          </cell>
        </row>
        <row r="105">
          <cell r="C105">
            <v>0.22076560332519687</v>
          </cell>
          <cell r="I105">
            <v>0.33319510259466467</v>
          </cell>
        </row>
        <row r="106">
          <cell r="C106">
            <v>0.20849659669944315</v>
          </cell>
          <cell r="I106">
            <v>0.324708106577645</v>
          </cell>
        </row>
        <row r="107">
          <cell r="C107">
            <v>0.2129825092998209</v>
          </cell>
          <cell r="I107">
            <v>0.3283450734716125</v>
          </cell>
        </row>
        <row r="108">
          <cell r="C108">
            <v>0.21642167158883327</v>
          </cell>
          <cell r="I108">
            <v>0.3295252847466614</v>
          </cell>
        </row>
        <row r="109">
          <cell r="C109">
            <v>0.20517988525338426</v>
          </cell>
          <cell r="I109">
            <v>0.3218319538428832</v>
          </cell>
        </row>
        <row r="110">
          <cell r="C110">
            <v>0.2155220967828781</v>
          </cell>
          <cell r="I110">
            <v>0.3287477300561371</v>
          </cell>
        </row>
        <row r="111">
          <cell r="C111">
            <v>0.22862961873485071</v>
          </cell>
          <cell r="I111">
            <v>0.33818563248264094</v>
          </cell>
        </row>
        <row r="112">
          <cell r="C112">
            <v>0.21532487925892693</v>
          </cell>
          <cell r="I112">
            <v>0.32833043419328606</v>
          </cell>
        </row>
        <row r="113">
          <cell r="C113">
            <v>0.21665301385760125</v>
          </cell>
          <cell r="I113">
            <v>0.33226609324001927</v>
          </cell>
        </row>
        <row r="114">
          <cell r="C114">
            <v>0.20669157557848855</v>
          </cell>
          <cell r="I114">
            <v>0.3263835044627536</v>
          </cell>
        </row>
        <row r="115">
          <cell r="C115">
            <v>0.20164178369912306</v>
          </cell>
          <cell r="I115">
            <v>0.323217585718598</v>
          </cell>
        </row>
        <row r="116">
          <cell r="C116">
            <v>0.20662360290799137</v>
          </cell>
          <cell r="I116">
            <v>0.3268317203784783</v>
          </cell>
        </row>
        <row r="117">
          <cell r="C117">
            <v>0.2033971331286661</v>
          </cell>
          <cell r="I117">
            <v>0.32509048632034504</v>
          </cell>
        </row>
        <row r="118">
          <cell r="C118">
            <v>0.2001341491900808</v>
          </cell>
          <cell r="I118">
            <v>0.32406422065899065</v>
          </cell>
        </row>
        <row r="119">
          <cell r="C119">
            <v>0.2001372473320163</v>
          </cell>
          <cell r="I119">
            <v>0.3248450153184904</v>
          </cell>
        </row>
        <row r="120">
          <cell r="C120">
            <v>0.2042235798428357</v>
          </cell>
          <cell r="I120">
            <v>0.3287738076125205</v>
          </cell>
        </row>
        <row r="121">
          <cell r="C121">
            <v>0.19579021691321155</v>
          </cell>
          <cell r="I121">
            <v>0.325807578477512</v>
          </cell>
        </row>
      </sheetData>
      <sheetData sheetId="7">
        <row r="12">
          <cell r="N12">
            <v>0.2732209749031421</v>
          </cell>
          <cell r="P12">
            <v>0.24827106943879504</v>
          </cell>
        </row>
        <row r="13">
          <cell r="N13">
            <v>0.2462257704105462</v>
          </cell>
          <cell r="P13">
            <v>0.2204995392275958</v>
          </cell>
        </row>
        <row r="14">
          <cell r="N14">
            <v>0.26066198427940496</v>
          </cell>
          <cell r="P14">
            <v>0.23649386678366405</v>
          </cell>
        </row>
        <row r="15">
          <cell r="N15">
            <v>0.2798418290995408</v>
          </cell>
          <cell r="P15">
            <v>0.25730497498807364</v>
          </cell>
        </row>
        <row r="16">
          <cell r="N16">
            <v>0.29971438004702006</v>
          </cell>
          <cell r="P16">
            <v>0.27751961444133405</v>
          </cell>
        </row>
        <row r="17">
          <cell r="N17">
            <v>0.2512988512585</v>
          </cell>
          <cell r="P17">
            <v>0.22422292790626447</v>
          </cell>
        </row>
        <row r="18">
          <cell r="N18">
            <v>0.25991495600357983</v>
          </cell>
          <cell r="P18">
            <v>0.23555371686935686</v>
          </cell>
        </row>
        <row r="19">
          <cell r="N19">
            <v>0.2628693728162672</v>
          </cell>
          <cell r="P19">
            <v>0.23969865183640107</v>
          </cell>
        </row>
        <row r="20">
          <cell r="N20">
            <v>0.26437798577777916</v>
          </cell>
          <cell r="P20">
            <v>0.24162247827278707</v>
          </cell>
        </row>
        <row r="21">
          <cell r="N21">
            <v>0.2999347961903644</v>
          </cell>
          <cell r="P21">
            <v>0.277332610772241</v>
          </cell>
        </row>
        <row r="22">
          <cell r="N22">
            <v>0.26006052780947486</v>
          </cell>
          <cell r="P22">
            <v>0.23718133244604664</v>
          </cell>
        </row>
        <row r="23">
          <cell r="N23">
            <v>0.3381142302404826</v>
          </cell>
          <cell r="P23">
            <v>0.31475807890462654</v>
          </cell>
        </row>
        <row r="24">
          <cell r="N24">
            <v>0.2899310571003384</v>
          </cell>
          <cell r="P24">
            <v>0.2663419998047927</v>
          </cell>
        </row>
        <row r="25">
          <cell r="N25">
            <v>0.3167533763933096</v>
          </cell>
          <cell r="P25">
            <v>0.2913369149424281</v>
          </cell>
        </row>
        <row r="26">
          <cell r="N26">
            <v>0.28892423626189906</v>
          </cell>
          <cell r="P26">
            <v>0.26606223733905987</v>
          </cell>
        </row>
        <row r="27">
          <cell r="N27">
            <v>0.34608047116356</v>
          </cell>
          <cell r="P27">
            <v>0.32564012975547346</v>
          </cell>
        </row>
        <row r="28">
          <cell r="N28">
            <v>0.4192374093120065</v>
          </cell>
          <cell r="P28">
            <v>0.3982786231343129</v>
          </cell>
        </row>
        <row r="29">
          <cell r="N29">
            <v>0.4006868089872707</v>
          </cell>
          <cell r="P29">
            <v>0.3840180257055103</v>
          </cell>
        </row>
        <row r="30">
          <cell r="N30">
            <v>0.24920964766387285</v>
          </cell>
          <cell r="P30">
            <v>0.23152946246460926</v>
          </cell>
        </row>
        <row r="31">
          <cell r="N31">
            <v>0.20283191298747005</v>
          </cell>
          <cell r="P31">
            <v>0.17580897248502847</v>
          </cell>
        </row>
        <row r="32">
          <cell r="N32">
            <v>0.3098183153033785</v>
          </cell>
          <cell r="P32">
            <v>0.27210741557225515</v>
          </cell>
        </row>
        <row r="33">
          <cell r="N33">
            <v>0.32500879695464047</v>
          </cell>
          <cell r="P33">
            <v>0.2747476694383601</v>
          </cell>
        </row>
        <row r="34">
          <cell r="N34">
            <v>0.2669846904814115</v>
          </cell>
          <cell r="P34">
            <v>0.21929617255554296</v>
          </cell>
        </row>
        <row r="35">
          <cell r="N35">
            <v>0.34453866290016705</v>
          </cell>
          <cell r="P35">
            <v>0.27368945907614106</v>
          </cell>
        </row>
        <row r="36">
          <cell r="N36">
            <v>0.3469496044982071</v>
          </cell>
          <cell r="P36">
            <v>0.27436199015908547</v>
          </cell>
        </row>
        <row r="37">
          <cell r="N37">
            <v>0.35402610268957496</v>
          </cell>
          <cell r="P37">
            <v>0.27242068945164305</v>
          </cell>
        </row>
        <row r="38">
          <cell r="N38">
            <v>0.37640555598181874</v>
          </cell>
          <cell r="P38">
            <v>0.3068749097665974</v>
          </cell>
        </row>
        <row r="39">
          <cell r="N39">
            <v>0.3982267015130424</v>
          </cell>
          <cell r="P39">
            <v>0.3234017592359967</v>
          </cell>
        </row>
        <row r="40">
          <cell r="N40">
            <v>0.398538122524456</v>
          </cell>
          <cell r="P40">
            <v>0.3294219263393302</v>
          </cell>
        </row>
        <row r="41">
          <cell r="N41">
            <v>0.39508757631232455</v>
          </cell>
          <cell r="P41">
            <v>0.33561067719679155</v>
          </cell>
        </row>
        <row r="42">
          <cell r="N42">
            <v>0.39815898367387187</v>
          </cell>
          <cell r="P42">
            <v>0.33902959360291923</v>
          </cell>
        </row>
        <row r="43">
          <cell r="N43">
            <v>0.4024112387769461</v>
          </cell>
          <cell r="P43">
            <v>0.3462902894375487</v>
          </cell>
        </row>
        <row r="44">
          <cell r="N44">
            <v>0.39287773880549215</v>
          </cell>
          <cell r="P44">
            <v>0.3445672814783534</v>
          </cell>
        </row>
        <row r="45">
          <cell r="N45">
            <v>0.38386465360172123</v>
          </cell>
          <cell r="P45">
            <v>0.3349289689626479</v>
          </cell>
        </row>
        <row r="46">
          <cell r="N46">
            <v>0.3541812874970423</v>
          </cell>
          <cell r="P46">
            <v>0.3134115155740003</v>
          </cell>
        </row>
        <row r="47">
          <cell r="N47">
            <v>0.33392942338881526</v>
          </cell>
          <cell r="P47">
            <v>0.2914244347096352</v>
          </cell>
        </row>
        <row r="48">
          <cell r="N48">
            <v>0.2975709457568814</v>
          </cell>
          <cell r="P48">
            <v>0.248044972391187</v>
          </cell>
        </row>
        <row r="49">
          <cell r="N49">
            <v>0.3218757118165183</v>
          </cell>
          <cell r="P49">
            <v>0.2722387928657751</v>
          </cell>
        </row>
        <row r="50">
          <cell r="N50">
            <v>0.3206590378239047</v>
          </cell>
          <cell r="P50">
            <v>0.26659282139431945</v>
          </cell>
        </row>
        <row r="51">
          <cell r="N51">
            <v>0.34453631755398634</v>
          </cell>
          <cell r="P51">
            <v>0.28679193673701375</v>
          </cell>
        </row>
        <row r="52">
          <cell r="N52">
            <v>0.32705025169577523</v>
          </cell>
          <cell r="P52">
            <v>0.275785776442223</v>
          </cell>
        </row>
        <row r="53">
          <cell r="N53">
            <v>0.31178417781930773</v>
          </cell>
          <cell r="P53">
            <v>0.2637313003853853</v>
          </cell>
        </row>
        <row r="54">
          <cell r="N54">
            <v>0.3191355421389889</v>
          </cell>
          <cell r="P54">
            <v>0.27230270230927267</v>
          </cell>
        </row>
        <row r="55">
          <cell r="N55">
            <v>0.3209802974395994</v>
          </cell>
          <cell r="P55">
            <v>0.29279106638580615</v>
          </cell>
        </row>
        <row r="56">
          <cell r="N56">
            <v>0.24750292279098934</v>
          </cell>
          <cell r="P56">
            <v>0.24750292279098934</v>
          </cell>
        </row>
        <row r="57">
          <cell r="N57">
            <v>0.20724324521268228</v>
          </cell>
          <cell r="P57">
            <v>0.20724324521268228</v>
          </cell>
        </row>
        <row r="58">
          <cell r="N58">
            <v>0.17332632487909186</v>
          </cell>
          <cell r="P58">
            <v>0.17332632487909186</v>
          </cell>
        </row>
        <row r="59">
          <cell r="N59">
            <v>0.12407049212726202</v>
          </cell>
          <cell r="P59">
            <v>0.12407049212726202</v>
          </cell>
        </row>
        <row r="60">
          <cell r="N60">
            <v>0.015265866764473317</v>
          </cell>
          <cell r="P60">
            <v>0.015265866764473317</v>
          </cell>
        </row>
        <row r="61">
          <cell r="N61">
            <v>0.016262619675212305</v>
          </cell>
          <cell r="P61">
            <v>0.016262619675212305</v>
          </cell>
        </row>
        <row r="62">
          <cell r="N62">
            <v>0.14073368887535512</v>
          </cell>
          <cell r="P62">
            <v>0.14073368887535512</v>
          </cell>
        </row>
        <row r="63">
          <cell r="N63">
            <v>0.11737090960800588</v>
          </cell>
          <cell r="P63">
            <v>0.11737090960800588</v>
          </cell>
        </row>
        <row r="64">
          <cell r="N64">
            <v>0.1529259651938095</v>
          </cell>
          <cell r="P64">
            <v>0.1529259651938095</v>
          </cell>
        </row>
        <row r="65">
          <cell r="N65">
            <v>0.2296172393260011</v>
          </cell>
          <cell r="P65">
            <v>0.22526600795973736</v>
          </cell>
        </row>
        <row r="66">
          <cell r="N66">
            <v>0.2668726827528404</v>
          </cell>
          <cell r="P66">
            <v>0.26146987652167525</v>
          </cell>
        </row>
        <row r="67">
          <cell r="N67">
            <v>0.24604866013227494</v>
          </cell>
          <cell r="P67">
            <v>0.24376942297905188</v>
          </cell>
        </row>
        <row r="68">
          <cell r="N68">
            <v>0.2124101193809367</v>
          </cell>
          <cell r="P68">
            <v>0.20923305268628653</v>
          </cell>
        </row>
        <row r="69">
          <cell r="N69">
            <v>0.22834880867811555</v>
          </cell>
          <cell r="P69">
            <v>0.22745983605038395</v>
          </cell>
        </row>
        <row r="70">
          <cell r="N70">
            <v>0.22543629190193265</v>
          </cell>
          <cell r="P70">
            <v>0.22406193445657452</v>
          </cell>
        </row>
        <row r="71">
          <cell r="N71">
            <v>0.23124071013660433</v>
          </cell>
          <cell r="P71">
            <v>0.2310264732568643</v>
          </cell>
        </row>
        <row r="72">
          <cell r="N72">
            <v>0.22453599334606072</v>
          </cell>
          <cell r="P72">
            <v>0.22243335893024474</v>
          </cell>
        </row>
        <row r="73">
          <cell r="N73">
            <v>0.23401668735567302</v>
          </cell>
          <cell r="P73">
            <v>0.23076449923950174</v>
          </cell>
        </row>
        <row r="74">
          <cell r="N74">
            <v>0.2340460620222503</v>
          </cell>
          <cell r="P74">
            <v>0.2306954642985722</v>
          </cell>
        </row>
        <row r="75">
          <cell r="N75">
            <v>0.23147230024679627</v>
          </cell>
          <cell r="P75">
            <v>0.2290361482276716</v>
          </cell>
        </row>
        <row r="76">
          <cell r="N76">
            <v>0.2467680892380791</v>
          </cell>
          <cell r="P76">
            <v>0.24495602680815035</v>
          </cell>
        </row>
        <row r="77">
          <cell r="N77">
            <v>0.2351954214867444</v>
          </cell>
          <cell r="P77">
            <v>0.23512950447952774</v>
          </cell>
        </row>
        <row r="78">
          <cell r="N78">
            <v>0.2202716301383993</v>
          </cell>
          <cell r="P78">
            <v>0.22029721086725748</v>
          </cell>
        </row>
        <row r="79">
          <cell r="N79">
            <v>0.2120038216475614</v>
          </cell>
          <cell r="P79">
            <v>0.21486508820748193</v>
          </cell>
        </row>
        <row r="80">
          <cell r="N80">
            <v>0.21716546470695441</v>
          </cell>
          <cell r="P80">
            <v>0.219952930418728</v>
          </cell>
        </row>
        <row r="81">
          <cell r="N81">
            <v>0.22390895657335974</v>
          </cell>
          <cell r="P81">
            <v>0.22678292075372733</v>
          </cell>
        </row>
        <row r="82">
          <cell r="N82">
            <v>0.22738497290575985</v>
          </cell>
          <cell r="P82">
            <v>0.23040269330693547</v>
          </cell>
        </row>
        <row r="83">
          <cell r="N83">
            <v>0.23380075657968752</v>
          </cell>
          <cell r="P83">
            <v>0.23495438168910351</v>
          </cell>
        </row>
        <row r="84">
          <cell r="N84">
            <v>0.23022842980607092</v>
          </cell>
          <cell r="P84">
            <v>0.23001588330190773</v>
          </cell>
        </row>
        <row r="85">
          <cell r="N85">
            <v>0.24560038779620186</v>
          </cell>
          <cell r="P85">
            <v>0.2473961656979067</v>
          </cell>
        </row>
        <row r="86">
          <cell r="N86">
            <v>0.24040226397822295</v>
          </cell>
          <cell r="P86">
            <v>0.24663246462547733</v>
          </cell>
        </row>
        <row r="87">
          <cell r="N87">
            <v>0.23810792278896747</v>
          </cell>
          <cell r="P87">
            <v>0.2454786453921194</v>
          </cell>
        </row>
        <row r="88">
          <cell r="N88">
            <v>0.23084715973260933</v>
          </cell>
          <cell r="P88">
            <v>0.2387545268040723</v>
          </cell>
        </row>
        <row r="89">
          <cell r="N89">
            <v>0.239516411166656</v>
          </cell>
          <cell r="P89">
            <v>0.24844251314235882</v>
          </cell>
        </row>
        <row r="90">
          <cell r="N90">
            <v>0.2318173665255233</v>
          </cell>
          <cell r="P90">
            <v>0.24198324447114894</v>
          </cell>
        </row>
        <row r="91">
          <cell r="N91">
            <v>0.1888295270191679</v>
          </cell>
          <cell r="P91">
            <v>0.19455073757789326</v>
          </cell>
        </row>
        <row r="92">
          <cell r="N92">
            <v>0.18362726075665056</v>
          </cell>
          <cell r="P92">
            <v>0.18701685028395007</v>
          </cell>
        </row>
        <row r="93">
          <cell r="N93">
            <v>0.18653726489653855</v>
          </cell>
          <cell r="P93">
            <v>0.18862903659307448</v>
          </cell>
        </row>
        <row r="94">
          <cell r="N94">
            <v>0.1716731462772514</v>
          </cell>
          <cell r="P94">
            <v>0.1713295462437954</v>
          </cell>
        </row>
        <row r="95">
          <cell r="N95">
            <v>0.17434372060995182</v>
          </cell>
          <cell r="P95">
            <v>0.170939573199912</v>
          </cell>
        </row>
        <row r="96">
          <cell r="N96">
            <v>0.16354156452500204</v>
          </cell>
          <cell r="P96">
            <v>0.15984032609370877</v>
          </cell>
        </row>
        <row r="97">
          <cell r="N97">
            <v>0.16306074020375358</v>
          </cell>
          <cell r="P97">
            <v>0.1564606837893642</v>
          </cell>
        </row>
        <row r="98">
          <cell r="N98">
            <v>0.15147009990429935</v>
          </cell>
          <cell r="P98">
            <v>0.14538030203693722</v>
          </cell>
        </row>
        <row r="99">
          <cell r="N99">
            <v>0.15869325961682332</v>
          </cell>
          <cell r="P99">
            <v>0.14736372270552098</v>
          </cell>
        </row>
        <row r="100">
          <cell r="N100">
            <v>0.18016976559673073</v>
          </cell>
          <cell r="P100">
            <v>0.16580398592401036</v>
          </cell>
        </row>
        <row r="101">
          <cell r="N101">
            <v>0.19569822341587167</v>
          </cell>
          <cell r="P101">
            <v>0.18135906014108694</v>
          </cell>
        </row>
        <row r="102">
          <cell r="N102">
            <v>0.2327845802928826</v>
          </cell>
          <cell r="P102">
            <v>0.21899524007351717</v>
          </cell>
        </row>
        <row r="103">
          <cell r="N103">
            <v>0.24416217425760028</v>
          </cell>
          <cell r="P103">
            <v>0.22880583916363892</v>
          </cell>
        </row>
        <row r="104">
          <cell r="N104">
            <v>0.2634434528372062</v>
          </cell>
          <cell r="P104">
            <v>0.24711206951120906</v>
          </cell>
        </row>
        <row r="105">
          <cell r="N105">
            <v>0.2719972226851164</v>
          </cell>
          <cell r="P105">
            <v>0.2556738608664194</v>
          </cell>
        </row>
        <row r="106">
          <cell r="N106">
            <v>0.26370012226167355</v>
          </cell>
          <cell r="P106">
            <v>0.24545116116240231</v>
          </cell>
        </row>
        <row r="107">
          <cell r="N107">
            <v>0.25588645884348477</v>
          </cell>
          <cell r="P107">
            <v>0.2379006389043294</v>
          </cell>
        </row>
        <row r="108">
          <cell r="N108">
            <v>0.26060789359887676</v>
          </cell>
          <cell r="P108">
            <v>0.23939044038054777</v>
          </cell>
        </row>
        <row r="109">
          <cell r="N109">
            <v>0.25771893763509574</v>
          </cell>
          <cell r="P109">
            <v>0.2324681329671834</v>
          </cell>
        </row>
        <row r="110">
          <cell r="N110">
            <v>0.26308618578880494</v>
          </cell>
          <cell r="P110">
            <v>0.23465171259671508</v>
          </cell>
        </row>
        <row r="111">
          <cell r="N111">
            <v>0.26333204901273427</v>
          </cell>
          <cell r="P111">
            <v>0.23430615241015942</v>
          </cell>
        </row>
        <row r="112">
          <cell r="N112">
            <v>0.2629342243210902</v>
          </cell>
          <cell r="P112">
            <v>0.22847407504718006</v>
          </cell>
        </row>
        <row r="113">
          <cell r="N113">
            <v>0.27437369723246363</v>
          </cell>
          <cell r="P113">
            <v>0.23919251060059463</v>
          </cell>
        </row>
        <row r="114">
          <cell r="N114">
            <v>0.28245996690915387</v>
          </cell>
          <cell r="P114">
            <v>0.24962659237955703</v>
          </cell>
        </row>
        <row r="115">
          <cell r="N115">
            <v>0.27589969715426826</v>
          </cell>
          <cell r="P115">
            <v>0.2457708590368235</v>
          </cell>
        </row>
        <row r="116">
          <cell r="N116">
            <v>0.27691079848693995</v>
          </cell>
          <cell r="P116">
            <v>0.24811516817930596</v>
          </cell>
        </row>
        <row r="117">
          <cell r="N117">
            <v>0.2677582907490815</v>
          </cell>
          <cell r="P117">
            <v>0.23992598390326758</v>
          </cell>
        </row>
        <row r="118">
          <cell r="N118">
            <v>0.253281282331864</v>
          </cell>
          <cell r="P118">
            <v>0.2245978764254637</v>
          </cell>
        </row>
        <row r="119">
          <cell r="N119">
            <v>0.26128752723139226</v>
          </cell>
          <cell r="P119">
            <v>0.23160830563321685</v>
          </cell>
        </row>
        <row r="120">
          <cell r="N120">
            <v>0.2613704402215844</v>
          </cell>
          <cell r="P120">
            <v>0.23206827702433963</v>
          </cell>
        </row>
        <row r="121">
          <cell r="N121">
            <v>0.25908442952770133</v>
          </cell>
          <cell r="P121">
            <v>0.23149962908109104</v>
          </cell>
        </row>
        <row r="122">
          <cell r="N122">
            <v>0.2620950227233899</v>
          </cell>
          <cell r="P122">
            <v>0.2370487586130799</v>
          </cell>
        </row>
        <row r="123">
          <cell r="N123">
            <v>0.26882794440189234</v>
          </cell>
          <cell r="P123">
            <v>0.2442910442838964</v>
          </cell>
        </row>
        <row r="124">
          <cell r="N124">
            <v>0.25985500221350233</v>
          </cell>
          <cell r="P124">
            <v>0.23440086036585722</v>
          </cell>
        </row>
      </sheetData>
      <sheetData sheetId="9">
        <row r="9">
          <cell r="I9">
            <v>0.11536034581323668</v>
          </cell>
          <cell r="L9">
            <v>0.2592848149931782</v>
          </cell>
          <cell r="O9">
            <v>0.2529209946842511</v>
          </cell>
        </row>
        <row r="10">
          <cell r="I10">
            <v>0.10645505888110297</v>
          </cell>
          <cell r="L10">
            <v>0.23229421572003148</v>
          </cell>
          <cell r="O10">
            <v>0.2356854394042895</v>
          </cell>
        </row>
        <row r="11">
          <cell r="I11">
            <v>0.10294533548460749</v>
          </cell>
          <cell r="L11">
            <v>0.24722875457594407</v>
          </cell>
          <cell r="O11">
            <v>0.24553550882345412</v>
          </cell>
        </row>
        <row r="12">
          <cell r="I12">
            <v>0.10974511128194891</v>
          </cell>
          <cell r="L12">
            <v>0.26686548067310123</v>
          </cell>
          <cell r="O12">
            <v>0.25894494340160823</v>
          </cell>
        </row>
        <row r="13">
          <cell r="I13">
            <v>0.09052853582756476</v>
          </cell>
          <cell r="L13">
            <v>0.2865505295309918</v>
          </cell>
          <cell r="O13">
            <v>0.27537062957152186</v>
          </cell>
        </row>
        <row r="14">
          <cell r="I14">
            <v>0.05948891177280669</v>
          </cell>
          <cell r="L14">
            <v>0.23730258379604258</v>
          </cell>
          <cell r="O14">
            <v>0.2451767849297815</v>
          </cell>
        </row>
        <row r="15">
          <cell r="I15">
            <v>0.090286656331672</v>
          </cell>
          <cell r="L15">
            <v>0.2456906742908204</v>
          </cell>
          <cell r="O15">
            <v>0.24764081792096543</v>
          </cell>
        </row>
        <row r="16">
          <cell r="I16">
            <v>0.07222591089934435</v>
          </cell>
          <cell r="L16">
            <v>0.24891964268581626</v>
          </cell>
          <cell r="O16">
            <v>0.24834092422452525</v>
          </cell>
        </row>
        <row r="17">
          <cell r="I17">
            <v>0.04298900789020231</v>
          </cell>
          <cell r="L17">
            <v>0.25118164078849803</v>
          </cell>
          <cell r="O17">
            <v>0.25169692697774537</v>
          </cell>
        </row>
        <row r="18">
          <cell r="I18">
            <v>0.07604624441308422</v>
          </cell>
          <cell r="L18">
            <v>0.2848583569056901</v>
          </cell>
          <cell r="O18">
            <v>0.27029288161375853</v>
          </cell>
        </row>
        <row r="19">
          <cell r="I19">
            <v>0.053102859113599105</v>
          </cell>
          <cell r="L19">
            <v>0.24619586530575752</v>
          </cell>
          <cell r="O19">
            <v>0.25382665948542593</v>
          </cell>
        </row>
        <row r="20">
          <cell r="I20">
            <v>0.08693206611517654</v>
          </cell>
          <cell r="L20">
            <v>0.3230645439880599</v>
          </cell>
          <cell r="O20">
            <v>0.2996925134341069</v>
          </cell>
        </row>
        <row r="21">
          <cell r="I21">
            <v>0.07776380812631063</v>
          </cell>
          <cell r="L21">
            <v>0.2750570103772765</v>
          </cell>
          <cell r="O21">
            <v>0.27159356629014764</v>
          </cell>
        </row>
        <row r="22">
          <cell r="I22">
            <v>0.05870848111559435</v>
          </cell>
          <cell r="L22">
            <v>0.30056917075266554</v>
          </cell>
          <cell r="O22">
            <v>0.2864105435846102</v>
          </cell>
        </row>
        <row r="23">
          <cell r="I23">
            <v>0.07857113237803015</v>
          </cell>
          <cell r="L23">
            <v>0.2736754422233102</v>
          </cell>
          <cell r="O23">
            <v>0.2781041283851301</v>
          </cell>
        </row>
        <row r="24">
          <cell r="I24">
            <v>0.03810333868398002</v>
          </cell>
          <cell r="L24">
            <v>0.32951709025019377</v>
          </cell>
          <cell r="O24">
            <v>0.30698993836617156</v>
          </cell>
        </row>
        <row r="25">
          <cell r="I25">
            <v>0.11746768977852666</v>
          </cell>
          <cell r="L25">
            <v>0.40202654126825893</v>
          </cell>
          <cell r="O25">
            <v>0.3456203558702505</v>
          </cell>
        </row>
        <row r="26">
          <cell r="I26">
            <v>0.09664513310037207</v>
          </cell>
          <cell r="L26">
            <v>0.3852528534084606</v>
          </cell>
          <cell r="O26">
            <v>0.3387341602528294</v>
          </cell>
        </row>
        <row r="27">
          <cell r="I27">
            <v>0.013704961340658914</v>
          </cell>
          <cell r="L27">
            <v>0.23845247846626905</v>
          </cell>
          <cell r="O27">
            <v>0.22418410011693846</v>
          </cell>
        </row>
        <row r="28">
          <cell r="I28">
            <v>0.004330859476773684</v>
          </cell>
          <cell r="L28">
            <v>0.1861463987842183</v>
          </cell>
          <cell r="O28">
            <v>0.18183917613798511</v>
          </cell>
        </row>
        <row r="29">
          <cell r="I29">
            <v>0.03648908787628526</v>
          </cell>
          <cell r="L29">
            <v>0.2797676436554869</v>
          </cell>
          <cell r="O29">
            <v>0.24438688337537787</v>
          </cell>
        </row>
        <row r="30">
          <cell r="I30">
            <v>0.04636054540919634</v>
          </cell>
          <cell r="L30">
            <v>0.2924832911073382</v>
          </cell>
          <cell r="O30">
            <v>0.247448437520954</v>
          </cell>
        </row>
        <row r="31">
          <cell r="I31">
            <v>0.03555142079970078</v>
          </cell>
          <cell r="L31">
            <v>0.23780150804761044</v>
          </cell>
          <cell r="O31">
            <v>0.20380595045824434</v>
          </cell>
        </row>
        <row r="32">
          <cell r="I32">
            <v>0.04603470962489022</v>
          </cell>
          <cell r="L32">
            <v>0.29900022572504825</v>
          </cell>
          <cell r="O32">
            <v>0.2550587109514957</v>
          </cell>
        </row>
        <row r="33">
          <cell r="I33">
            <v>0.24832716547937206</v>
          </cell>
          <cell r="L33">
            <v>0.30523716829201547</v>
          </cell>
          <cell r="O33">
            <v>0.24694451500259385</v>
          </cell>
        </row>
        <row r="34">
          <cell r="I34">
            <v>0.2907432243441897</v>
          </cell>
          <cell r="L34">
            <v>0.3093338891512457</v>
          </cell>
          <cell r="O34">
            <v>0.25373138094222975</v>
          </cell>
        </row>
        <row r="35">
          <cell r="I35">
            <v>0.24812018223602209</v>
          </cell>
          <cell r="L35">
            <v>0.3332162418379705</v>
          </cell>
          <cell r="O35">
            <v>0.2657461057095923</v>
          </cell>
        </row>
        <row r="36">
          <cell r="I36">
            <v>0.2903568900842141</v>
          </cell>
          <cell r="L36">
            <v>0.3524885656493274</v>
          </cell>
          <cell r="O36">
            <v>0.2815996438813133</v>
          </cell>
        </row>
        <row r="37">
          <cell r="I37">
            <v>0.2539969161281741</v>
          </cell>
          <cell r="L37">
            <v>0.35491433258893684</v>
          </cell>
          <cell r="O37">
            <v>0.2840686174787876</v>
          </cell>
        </row>
        <row r="38">
          <cell r="I38">
            <v>0.2376440837662214</v>
          </cell>
          <cell r="L38">
            <v>0.35511792686723387</v>
          </cell>
          <cell r="O38">
            <v>0.2864681910436767</v>
          </cell>
        </row>
        <row r="39">
          <cell r="I39">
            <v>0.20621199271822865</v>
          </cell>
          <cell r="L39">
            <v>0.3622901474344058</v>
          </cell>
          <cell r="O39">
            <v>0.2930317418451486</v>
          </cell>
        </row>
        <row r="40">
          <cell r="I40">
            <v>0.10652064833596299</v>
          </cell>
          <cell r="L40">
            <v>0.3585178326387112</v>
          </cell>
          <cell r="O40">
            <v>0.2922043387652225</v>
          </cell>
        </row>
        <row r="41">
          <cell r="I41">
            <v>0.20411616578868705</v>
          </cell>
          <cell r="L41">
            <v>0.3460732817317077</v>
          </cell>
          <cell r="O41">
            <v>0.28119010912581227</v>
          </cell>
        </row>
        <row r="42">
          <cell r="I42">
            <v>0.18435454295583933</v>
          </cell>
          <cell r="L42">
            <v>0.3431007701900409</v>
          </cell>
          <cell r="O42">
            <v>0.28312683613241185</v>
          </cell>
        </row>
        <row r="43">
          <cell r="I43">
            <v>0.15720553596848327</v>
          </cell>
          <cell r="L43">
            <v>0.31315132685213665</v>
          </cell>
          <cell r="O43">
            <v>0.2580671522673586</v>
          </cell>
        </row>
        <row r="44">
          <cell r="I44">
            <v>0.09238667695385315</v>
          </cell>
          <cell r="L44">
            <v>0.2925617703527834</v>
          </cell>
          <cell r="O44">
            <v>0.2391575075335415</v>
          </cell>
        </row>
        <row r="45">
          <cell r="I45">
            <v>0.03164528365705618</v>
          </cell>
          <cell r="L45">
            <v>0.2509063930767302</v>
          </cell>
          <cell r="O45">
            <v>0.21489012177423789</v>
          </cell>
        </row>
        <row r="46">
          <cell r="I46">
            <v>0.026855236159385423</v>
          </cell>
          <cell r="L46">
            <v>0.27538918523965417</v>
          </cell>
          <cell r="O46">
            <v>0.2239829782909512</v>
          </cell>
        </row>
        <row r="47">
          <cell r="I47">
            <v>0.028041829682917425</v>
          </cell>
          <cell r="L47">
            <v>0.27128649066524857</v>
          </cell>
          <cell r="O47">
            <v>0.23370637870296568</v>
          </cell>
        </row>
        <row r="48">
          <cell r="I48">
            <v>0.07525421171681171</v>
          </cell>
          <cell r="L48">
            <v>0.29385957589697637</v>
          </cell>
          <cell r="O48">
            <v>0.24708188953206311</v>
          </cell>
        </row>
        <row r="49">
          <cell r="I49">
            <v>0.17230780797072728</v>
          </cell>
          <cell r="L49">
            <v>0.2830572839219786</v>
          </cell>
          <cell r="O49">
            <v>0.24234982536393707</v>
          </cell>
        </row>
        <row r="50">
          <cell r="I50">
            <v>0.13520632194904394</v>
          </cell>
          <cell r="L50">
            <v>0.2754755188750942</v>
          </cell>
          <cell r="O50">
            <v>0.2317008909493485</v>
          </cell>
        </row>
        <row r="51">
          <cell r="I51">
            <v>0.1012346429659851</v>
          </cell>
          <cell r="L51">
            <v>0.2798038566410792</v>
          </cell>
          <cell r="O51">
            <v>0.23881227685957523</v>
          </cell>
        </row>
        <row r="52">
          <cell r="I52">
            <v>0.04934445264416513</v>
          </cell>
          <cell r="L52">
            <v>0.29217706081762135</v>
          </cell>
          <cell r="O52">
            <v>0.23791341728732313</v>
          </cell>
        </row>
        <row r="53">
          <cell r="I53">
            <v>0.04160435096840953</v>
          </cell>
          <cell r="L53">
            <v>0.22692376162706346</v>
          </cell>
          <cell r="O53">
            <v>0.1802873366376925</v>
          </cell>
        </row>
        <row r="54">
          <cell r="I54">
            <v>0.03123268056434076</v>
          </cell>
          <cell r="L54">
            <v>0.1891479707113526</v>
          </cell>
          <cell r="O54">
            <v>0.1540103609412212</v>
          </cell>
        </row>
        <row r="55">
          <cell r="I55">
            <v>0.025749764601423895</v>
          </cell>
          <cell r="L55">
            <v>0.15865593967623645</v>
          </cell>
          <cell r="O55">
            <v>0.129529134295954</v>
          </cell>
        </row>
        <row r="56">
          <cell r="I56">
            <v>0.012519154336285641</v>
          </cell>
          <cell r="L56">
            <v>0.11024295191677203</v>
          </cell>
          <cell r="O56">
            <v>0.09606343228431398</v>
          </cell>
        </row>
        <row r="57">
          <cell r="I57">
            <v>-0.032126840753267466</v>
          </cell>
          <cell r="L57">
            <v>0.004618844677522881</v>
          </cell>
          <cell r="O57">
            <v>0.04108985206238386</v>
          </cell>
        </row>
        <row r="58">
          <cell r="I58">
            <v>-0.01531657156600006</v>
          </cell>
          <cell r="L58">
            <v>0.007069275302238339</v>
          </cell>
          <cell r="O58">
            <v>0.024947747061325742</v>
          </cell>
        </row>
        <row r="59">
          <cell r="I59">
            <v>0.03653017413330965</v>
          </cell>
          <cell r="L59">
            <v>0.12949147267236819</v>
          </cell>
          <cell r="O59">
            <v>0.08559262848244291</v>
          </cell>
        </row>
        <row r="60">
          <cell r="I60">
            <v>0.02852383027915673</v>
          </cell>
          <cell r="L60">
            <v>0.10920287926974878</v>
          </cell>
          <cell r="O60">
            <v>0.07426717635619769</v>
          </cell>
        </row>
        <row r="61">
          <cell r="I61">
            <v>0.04404344444056941</v>
          </cell>
          <cell r="L61">
            <v>0.145102269685647</v>
          </cell>
          <cell r="O61">
            <v>0.09124134741453012</v>
          </cell>
        </row>
        <row r="62">
          <cell r="I62">
            <v>0.1373863248458</v>
          </cell>
          <cell r="L62">
            <v>0.20884221874141592</v>
          </cell>
          <cell r="O62">
            <v>0.1733890823805539</v>
          </cell>
        </row>
        <row r="63">
          <cell r="I63">
            <v>0.144548239909982</v>
          </cell>
          <cell r="L63">
            <v>0.2471956401729715</v>
          </cell>
          <cell r="O63">
            <v>0.19203133556254834</v>
          </cell>
        </row>
        <row r="64">
          <cell r="I64">
            <v>0.13268760144615357</v>
          </cell>
          <cell r="L64">
            <v>0.22236183916916294</v>
          </cell>
          <cell r="O64">
            <v>0.18007763820239353</v>
          </cell>
        </row>
        <row r="65">
          <cell r="I65">
            <v>0.11910293313826038</v>
          </cell>
          <cell r="L65">
            <v>0.18837676058253255</v>
          </cell>
          <cell r="O65">
            <v>0.16496208728739617</v>
          </cell>
        </row>
        <row r="66">
          <cell r="I66">
            <v>0.10910396929409</v>
          </cell>
          <cell r="L66">
            <v>0.204718516708058</v>
          </cell>
          <cell r="O66">
            <v>0.17676558395681743</v>
          </cell>
        </row>
        <row r="67">
          <cell r="I67">
            <v>0.12463873045950531</v>
          </cell>
          <cell r="L67">
            <v>0.20380631036154404</v>
          </cell>
          <cell r="O67">
            <v>0.1759605153225321</v>
          </cell>
        </row>
        <row r="68">
          <cell r="I68">
            <v>0.14017269175924313</v>
          </cell>
          <cell r="L68">
            <v>0.2097060172435937</v>
          </cell>
          <cell r="O68">
            <v>0.17451305469554879</v>
          </cell>
        </row>
        <row r="69">
          <cell r="I69">
            <v>0.11861154832920996</v>
          </cell>
          <cell r="L69">
            <v>0.19958534407259731</v>
          </cell>
          <cell r="O69">
            <v>0.16940623498621343</v>
          </cell>
        </row>
        <row r="70">
          <cell r="I70">
            <v>0.12954941025205455</v>
          </cell>
          <cell r="L70">
            <v>0.20876283778861093</v>
          </cell>
          <cell r="O70">
            <v>0.1727227964066931</v>
          </cell>
        </row>
        <row r="71">
          <cell r="I71">
            <v>0.13095102059465735</v>
          </cell>
          <cell r="L71">
            <v>0.20633996563634394</v>
          </cell>
          <cell r="O71">
            <v>0.1712984264630465</v>
          </cell>
        </row>
        <row r="72">
          <cell r="I72">
            <v>0.11819851708807687</v>
          </cell>
          <cell r="L72">
            <v>0.2046146420840372</v>
          </cell>
          <cell r="O72">
            <v>0.1674637864307005</v>
          </cell>
        </row>
        <row r="73">
          <cell r="I73">
            <v>0.1431205180620715</v>
          </cell>
          <cell r="L73">
            <v>0.22143881876664345</v>
          </cell>
          <cell r="O73">
            <v>0.17476951011099143</v>
          </cell>
        </row>
        <row r="74">
          <cell r="I74">
            <v>0.13146243313014414</v>
          </cell>
          <cell r="L74">
            <v>0.21221749584332425</v>
          </cell>
          <cell r="O74">
            <v>0.17054236933191105</v>
          </cell>
        </row>
        <row r="75">
          <cell r="I75">
            <v>0.14186267592198742</v>
          </cell>
          <cell r="L75">
            <v>0.19941627679904014</v>
          </cell>
          <cell r="O75">
            <v>0.16926020801635572</v>
          </cell>
        </row>
        <row r="76">
          <cell r="I76">
            <v>0.13540370567065638</v>
          </cell>
          <cell r="L76">
            <v>0.19268620638593617</v>
          </cell>
          <cell r="O76">
            <v>0.16182575507871091</v>
          </cell>
        </row>
        <row r="77">
          <cell r="I77">
            <v>0.13471642122743277</v>
          </cell>
          <cell r="L77">
            <v>0.1969304063730087</v>
          </cell>
          <cell r="O77">
            <v>0.1597457035717055</v>
          </cell>
        </row>
        <row r="78">
          <cell r="I78">
            <v>0.14044267870355007</v>
          </cell>
          <cell r="L78">
            <v>0.20365573117504834</v>
          </cell>
          <cell r="O78">
            <v>0.16252975137359105</v>
          </cell>
        </row>
        <row r="79">
          <cell r="I79">
            <v>0.14249368934152823</v>
          </cell>
          <cell r="L79">
            <v>0.20936508067960952</v>
          </cell>
          <cell r="O79">
            <v>0.1643439800672121</v>
          </cell>
        </row>
        <row r="80">
          <cell r="I80">
            <v>0.14681354111460473</v>
          </cell>
          <cell r="L80">
            <v>0.21561537979722264</v>
          </cell>
          <cell r="O80">
            <v>0.1695656681030816</v>
          </cell>
        </row>
        <row r="81">
          <cell r="I81">
            <v>0.14524814401328837</v>
          </cell>
          <cell r="L81">
            <v>0.21210109994330836</v>
          </cell>
          <cell r="O81">
            <v>0.169767747214036</v>
          </cell>
        </row>
        <row r="82">
          <cell r="I82">
            <v>0.13895980271314087</v>
          </cell>
          <cell r="L82">
            <v>0.22749013611599733</v>
          </cell>
          <cell r="O82">
            <v>0.1749387770794302</v>
          </cell>
        </row>
        <row r="83">
          <cell r="I83">
            <v>0.14643831674940616</v>
          </cell>
          <cell r="L83">
            <v>0.21765095998700004</v>
          </cell>
          <cell r="O83">
            <v>0.1755637122155622</v>
          </cell>
        </row>
        <row r="84">
          <cell r="I84">
            <v>0.1465179908080422</v>
          </cell>
          <cell r="L84">
            <v>0.2175407513300034</v>
          </cell>
          <cell r="O84">
            <v>0.17432910116339762</v>
          </cell>
        </row>
        <row r="85">
          <cell r="I85">
            <v>0.14555499078204734</v>
          </cell>
          <cell r="L85">
            <v>0.20873420989167446</v>
          </cell>
          <cell r="O85">
            <v>0.1726323228144509</v>
          </cell>
        </row>
        <row r="86">
          <cell r="I86">
            <v>0.1537131595972304</v>
          </cell>
          <cell r="L86">
            <v>0.2176772736895547</v>
          </cell>
          <cell r="O86">
            <v>0.17109712107428424</v>
          </cell>
        </row>
        <row r="87">
          <cell r="I87">
            <v>0.14117769499264946</v>
          </cell>
          <cell r="L87">
            <v>0.19967811045416517</v>
          </cell>
          <cell r="O87">
            <v>0.1820845563862043</v>
          </cell>
        </row>
        <row r="88">
          <cell r="I88">
            <v>0.13637097368866738</v>
          </cell>
          <cell r="L88">
            <v>0.16114388969118773</v>
          </cell>
          <cell r="O88">
            <v>0.16259672984218043</v>
          </cell>
        </row>
        <row r="89">
          <cell r="I89">
            <v>0.11212905410415176</v>
          </cell>
          <cell r="L89">
            <v>0.1541258459860121</v>
          </cell>
          <cell r="O89">
            <v>0.1590420466069727</v>
          </cell>
        </row>
        <row r="90">
          <cell r="I90">
            <v>0.11979451187100498</v>
          </cell>
          <cell r="L90">
            <v>0.16033342143314905</v>
          </cell>
          <cell r="O90">
            <v>0.15632228209078539</v>
          </cell>
        </row>
        <row r="91">
          <cell r="I91">
            <v>0.12231493368610025</v>
          </cell>
          <cell r="L91">
            <v>0.14496355889412446</v>
          </cell>
          <cell r="O91">
            <v>0.14954557003202593</v>
          </cell>
        </row>
        <row r="92">
          <cell r="I92">
            <v>0.10515265753925548</v>
          </cell>
          <cell r="L92">
            <v>0.14710138547284762</v>
          </cell>
          <cell r="O92">
            <v>0.15502419039310986</v>
          </cell>
        </row>
        <row r="93">
          <cell r="I93">
            <v>0.09256003403907648</v>
          </cell>
          <cell r="L93">
            <v>0.13218211090627435</v>
          </cell>
          <cell r="O93">
            <v>0.15223821977122404</v>
          </cell>
        </row>
        <row r="94">
          <cell r="I94">
            <v>0.08417140363974526</v>
          </cell>
          <cell r="L94">
            <v>0.12768462304912767</v>
          </cell>
          <cell r="O94">
            <v>0.16538406547997733</v>
          </cell>
        </row>
        <row r="95">
          <cell r="I95">
            <v>0.07064339438131755</v>
          </cell>
          <cell r="L95">
            <v>0.11396290249860973</v>
          </cell>
          <cell r="O95">
            <v>0.1610947331667326</v>
          </cell>
        </row>
        <row r="96">
          <cell r="I96">
            <v>0.06859058631807163</v>
          </cell>
          <cell r="L96">
            <v>0.12590964912947009</v>
          </cell>
          <cell r="O96">
            <v>0.1665714703283894</v>
          </cell>
        </row>
        <row r="97">
          <cell r="I97">
            <v>0.0677331396877957</v>
          </cell>
          <cell r="L97">
            <v>0.15216042612234315</v>
          </cell>
          <cell r="O97">
            <v>0.17479164951107826</v>
          </cell>
        </row>
        <row r="98">
          <cell r="I98">
            <v>0.07003043617654092</v>
          </cell>
          <cell r="L98">
            <v>0.1702744417248067</v>
          </cell>
          <cell r="O98">
            <v>0.18001468376029497</v>
          </cell>
        </row>
        <row r="99">
          <cell r="I99">
            <v>0.09163188891186452</v>
          </cell>
          <cell r="L99">
            <v>0.21047757164579076</v>
          </cell>
          <cell r="O99">
            <v>0.1767766078758113</v>
          </cell>
        </row>
        <row r="100">
          <cell r="I100">
            <v>0.07783218952881063</v>
          </cell>
          <cell r="L100">
            <v>0.22319068174309256</v>
          </cell>
          <cell r="O100">
            <v>0.18727258932063118</v>
          </cell>
        </row>
        <row r="101">
          <cell r="I101">
            <v>0.09453294053593854</v>
          </cell>
          <cell r="L101">
            <v>0.24291304030994315</v>
          </cell>
          <cell r="O101">
            <v>0.1863840499141714</v>
          </cell>
        </row>
        <row r="102">
          <cell r="I102">
            <v>0.09591877630084833</v>
          </cell>
          <cell r="L102">
            <v>0.25312254799183864</v>
          </cell>
          <cell r="O102">
            <v>0.2004016177366891</v>
          </cell>
        </row>
        <row r="103">
          <cell r="I103">
            <v>0.09688228149351169</v>
          </cell>
          <cell r="L103">
            <v>0.24520568443014434</v>
          </cell>
          <cell r="O103">
            <v>0.2015565713287426</v>
          </cell>
        </row>
        <row r="104">
          <cell r="I104">
            <v>0.09677472952167836</v>
          </cell>
          <cell r="L104">
            <v>0.23750387968297187</v>
          </cell>
          <cell r="O104">
            <v>0.20635653605320212</v>
          </cell>
        </row>
        <row r="105">
          <cell r="I105">
            <v>0.10853544956387635</v>
          </cell>
          <cell r="L105">
            <v>0.24785686882665955</v>
          </cell>
          <cell r="O105">
            <v>0.21006820276113708</v>
          </cell>
        </row>
        <row r="106">
          <cell r="I106">
            <v>0.10958875040701131</v>
          </cell>
          <cell r="L106">
            <v>0.24264029050854122</v>
          </cell>
          <cell r="O106">
            <v>0.2152102118619223</v>
          </cell>
        </row>
        <row r="107">
          <cell r="I107">
            <v>0.1083921818326898</v>
          </cell>
          <cell r="L107">
            <v>0.24850992656169635</v>
          </cell>
          <cell r="O107">
            <v>0.21214090128524277</v>
          </cell>
        </row>
        <row r="108">
          <cell r="I108">
            <v>0.11415964054787142</v>
          </cell>
          <cell r="L108">
            <v>0.24835411711635005</v>
          </cell>
          <cell r="O108">
            <v>0.2181899816044299</v>
          </cell>
        </row>
        <row r="109">
          <cell r="I109">
            <v>0.10101084734105562</v>
          </cell>
          <cell r="L109">
            <v>0.2400652623286512</v>
          </cell>
          <cell r="O109">
            <v>0.21747050865318424</v>
          </cell>
        </row>
        <row r="110">
          <cell r="I110">
            <v>0.11405073266735466</v>
          </cell>
          <cell r="L110">
            <v>0.2490839067516179</v>
          </cell>
          <cell r="O110">
            <v>0.2159004908194138</v>
          </cell>
        </row>
        <row r="111">
          <cell r="I111">
            <v>0.11540591510417685</v>
          </cell>
          <cell r="L111">
            <v>0.2536253705580341</v>
          </cell>
          <cell r="O111">
            <v>0.21271838683382374</v>
          </cell>
        </row>
        <row r="112">
          <cell r="I112">
            <v>0.1117199351255488</v>
          </cell>
          <cell r="L112">
            <v>0.24323947232123197</v>
          </cell>
          <cell r="O112">
            <v>0.20263849773560977</v>
          </cell>
        </row>
        <row r="113">
          <cell r="I113">
            <v>0.10532006768569685</v>
          </cell>
          <cell r="L113">
            <v>0.24123906263312053</v>
          </cell>
          <cell r="O113">
            <v>0.20930985772467903</v>
          </cell>
        </row>
        <row r="114">
          <cell r="I114">
            <v>0.10068784549769395</v>
          </cell>
          <cell r="L114">
            <v>0.22657689283248328</v>
          </cell>
          <cell r="O114">
            <v>0.210892796830797</v>
          </cell>
        </row>
        <row r="115">
          <cell r="I115">
            <v>0.10400661353869387</v>
          </cell>
          <cell r="L115">
            <v>0.2150437401906788</v>
          </cell>
          <cell r="O115">
            <v>0.21002043208348797</v>
          </cell>
        </row>
        <row r="116">
          <cell r="I116">
            <v>0.10706255421534853</v>
          </cell>
          <cell r="L116">
            <v>0.2304738456221259</v>
          </cell>
          <cell r="O116">
            <v>0.20788843686461797</v>
          </cell>
        </row>
        <row r="117">
          <cell r="I117">
            <v>0.09832630624082898</v>
          </cell>
          <cell r="L117">
            <v>0.22399641378034751</v>
          </cell>
          <cell r="O117">
            <v>0.21319269382733472</v>
          </cell>
        </row>
        <row r="118">
          <cell r="I118">
            <v>0.08796148482299977</v>
          </cell>
          <cell r="L118">
            <v>0.2209446659529768</v>
          </cell>
          <cell r="O118">
            <v>0.2146200038008643</v>
          </cell>
        </row>
        <row r="119">
          <cell r="I119">
            <v>0.08292992812605311</v>
          </cell>
          <cell r="L119">
            <v>0.21774491512122357</v>
          </cell>
          <cell r="O119">
            <v>0.21943737111805192</v>
          </cell>
        </row>
        <row r="120">
          <cell r="I120">
            <v>0.09076684510259392</v>
          </cell>
          <cell r="L120">
            <v>0.22453913688919577</v>
          </cell>
          <cell r="O120">
            <v>0.22073983152813476</v>
          </cell>
        </row>
        <row r="121">
          <cell r="I121">
            <v>0.0817979450635462</v>
          </cell>
          <cell r="L121">
            <v>0.21644533994854903</v>
          </cell>
          <cell r="O121">
            <v>0.22241000137230563</v>
          </cell>
        </row>
      </sheetData>
      <sheetData sheetId="10">
        <row r="9">
          <cell r="A9">
            <v>1896</v>
          </cell>
          <cell r="F9">
            <v>0.2732209749031421</v>
          </cell>
          <cell r="G9">
            <v>0.04126013366604688</v>
          </cell>
          <cell r="N9">
            <v>0.24473419612979228</v>
          </cell>
          <cell r="O9">
            <v>0.036958237370126726</v>
          </cell>
          <cell r="Q9">
            <v>0.11536034581323668</v>
          </cell>
        </row>
        <row r="10">
          <cell r="A10">
            <v>1897</v>
          </cell>
          <cell r="F10">
            <v>0.2462257704105462</v>
          </cell>
          <cell r="G10">
            <v>0.03612629344938646</v>
          </cell>
          <cell r="N10">
            <v>0.21811307569136792</v>
          </cell>
          <cell r="O10">
            <v>0.03200159335246049</v>
          </cell>
          <cell r="Q10">
            <v>0.10645505888110297</v>
          </cell>
        </row>
        <row r="11">
          <cell r="A11">
            <v>1898</v>
          </cell>
          <cell r="F11">
            <v>0.26066198427940496</v>
          </cell>
          <cell r="G11">
            <v>0.039452676726544116</v>
          </cell>
          <cell r="N11">
            <v>0.2325494815043627</v>
          </cell>
          <cell r="O11">
            <v>0.035197689229905745</v>
          </cell>
          <cell r="Q11">
            <v>0.10294533548460749</v>
          </cell>
        </row>
        <row r="12">
          <cell r="A12">
            <v>1899</v>
          </cell>
          <cell r="F12">
            <v>0.2798418290995408</v>
          </cell>
          <cell r="G12">
            <v>0.04332926200909084</v>
          </cell>
          <cell r="N12">
            <v>0.2516606652038599</v>
          </cell>
          <cell r="O12">
            <v>0.038965836290762106</v>
          </cell>
          <cell r="Q12">
            <v>0.10974511128194891</v>
          </cell>
        </row>
        <row r="13">
          <cell r="A13">
            <v>1900</v>
          </cell>
          <cell r="F13">
            <v>0.29971438004702006</v>
          </cell>
          <cell r="G13">
            <v>0.04638010894652362</v>
          </cell>
          <cell r="N13">
            <v>0.2699759891946568</v>
          </cell>
          <cell r="O13">
            <v>0.04177816156111447</v>
          </cell>
          <cell r="Q13">
            <v>0.09052853582756476</v>
          </cell>
        </row>
        <row r="14">
          <cell r="A14">
            <v>1901</v>
          </cell>
          <cell r="F14">
            <v>0.2512988512585</v>
          </cell>
          <cell r="G14">
            <v>0.03576366601728667</v>
          </cell>
          <cell r="N14">
            <v>0.22529845041378505</v>
          </cell>
          <cell r="O14">
            <v>0.032063411728541644</v>
          </cell>
          <cell r="Q14">
            <v>0.05948891177280669</v>
          </cell>
        </row>
        <row r="15">
          <cell r="A15">
            <v>1902</v>
          </cell>
          <cell r="F15">
            <v>0.25991495600357983</v>
          </cell>
          <cell r="G15">
            <v>0.03608716299384295</v>
          </cell>
          <cell r="N15">
            <v>0.2323826357401925</v>
          </cell>
          <cell r="O15">
            <v>0.032264515216198865</v>
          </cell>
          <cell r="Q15">
            <v>0.090286656331672</v>
          </cell>
        </row>
        <row r="16">
          <cell r="A16">
            <v>1903</v>
          </cell>
          <cell r="F16">
            <v>0.2628693728162672</v>
          </cell>
          <cell r="G16">
            <v>0.038075417172731794</v>
          </cell>
          <cell r="N16">
            <v>0.2352035622930888</v>
          </cell>
          <cell r="O16">
            <v>0.034068152021199526</v>
          </cell>
          <cell r="Q16">
            <v>0.07222591089934435</v>
          </cell>
        </row>
        <row r="17">
          <cell r="A17">
            <v>1904</v>
          </cell>
          <cell r="F17">
            <v>0.26437798577777916</v>
          </cell>
          <cell r="G17">
            <v>0.03908672846860402</v>
          </cell>
          <cell r="N17">
            <v>0.23680065060041305</v>
          </cell>
          <cell r="O17">
            <v>0.03500958184539229</v>
          </cell>
          <cell r="Q17">
            <v>0.04298900789020231</v>
          </cell>
        </row>
        <row r="18">
          <cell r="A18">
            <v>1905</v>
          </cell>
          <cell r="F18">
            <v>0.2999347961903644</v>
          </cell>
          <cell r="G18">
            <v>0.044360049701406085</v>
          </cell>
          <cell r="N18">
            <v>0.2695074095192818</v>
          </cell>
          <cell r="O18">
            <v>0.03985987032189704</v>
          </cell>
          <cell r="Q18">
            <v>0.07604624441308422</v>
          </cell>
        </row>
        <row r="19">
          <cell r="A19">
            <v>1906</v>
          </cell>
          <cell r="F19">
            <v>0.26006052780947486</v>
          </cell>
          <cell r="G19">
            <v>0.03724178337934084</v>
          </cell>
          <cell r="N19">
            <v>0.23223285620046963</v>
          </cell>
          <cell r="O19">
            <v>0.033256741409521964</v>
          </cell>
          <cell r="Q19">
            <v>0.053102859113599105</v>
          </cell>
        </row>
        <row r="20">
          <cell r="A20">
            <v>1907</v>
          </cell>
          <cell r="F20">
            <v>0.3381142302404826</v>
          </cell>
          <cell r="G20">
            <v>0.05296605501615456</v>
          </cell>
          <cell r="N20">
            <v>0.3057119826227521</v>
          </cell>
          <cell r="O20">
            <v>0.047890198762641896</v>
          </cell>
          <cell r="Q20">
            <v>0.08693206611517654</v>
          </cell>
        </row>
        <row r="21">
          <cell r="A21">
            <v>1908</v>
          </cell>
          <cell r="F21">
            <v>0.2899310571003384</v>
          </cell>
          <cell r="G21">
            <v>0.043395405862330184</v>
          </cell>
          <cell r="N21">
            <v>0.2608926891762882</v>
          </cell>
          <cell r="O21">
            <v>0.03904909065813415</v>
          </cell>
          <cell r="Q21">
            <v>0.07776380812631063</v>
          </cell>
        </row>
        <row r="22">
          <cell r="A22">
            <v>1909</v>
          </cell>
          <cell r="F22">
            <v>0.3167533763933096</v>
          </cell>
          <cell r="G22">
            <v>0.04901834048191209</v>
          </cell>
          <cell r="N22">
            <v>0.28554313576094764</v>
          </cell>
          <cell r="O22">
            <v>0.04418848130484716</v>
          </cell>
          <cell r="Q22">
            <v>0.05870848111559435</v>
          </cell>
        </row>
        <row r="23">
          <cell r="A23">
            <v>1910</v>
          </cell>
          <cell r="F23">
            <v>0.28892423626189906</v>
          </cell>
          <cell r="G23">
            <v>0.04274067571561716</v>
          </cell>
          <cell r="N23">
            <v>0.25860147073067047</v>
          </cell>
          <cell r="O23">
            <v>0.03825501710442283</v>
          </cell>
          <cell r="Q23">
            <v>0.07857113237803015</v>
          </cell>
        </row>
        <row r="24">
          <cell r="A24">
            <v>1911</v>
          </cell>
          <cell r="F24">
            <v>0.34608047116356</v>
          </cell>
          <cell r="G24">
            <v>0.051474383843752754</v>
          </cell>
          <cell r="N24">
            <v>0.3102219388664823</v>
          </cell>
          <cell r="O24">
            <v>0.04614095416675417</v>
          </cell>
          <cell r="Q24">
            <v>0.03810333868398002</v>
          </cell>
        </row>
        <row r="25">
          <cell r="A25">
            <v>1912</v>
          </cell>
          <cell r="F25">
            <v>0.4192374093120065</v>
          </cell>
          <cell r="G25">
            <v>0.06820062623891239</v>
          </cell>
          <cell r="N25">
            <v>0.3823352138721278</v>
          </cell>
          <cell r="O25">
            <v>0.06219745766977014</v>
          </cell>
          <cell r="Q25">
            <v>0.11746768977852666</v>
          </cell>
        </row>
        <row r="26">
          <cell r="A26">
            <v>1913</v>
          </cell>
          <cell r="F26">
            <v>0.4006868089872707</v>
          </cell>
          <cell r="G26">
            <v>0.060702926766123856</v>
          </cell>
          <cell r="N26">
            <v>0.3633610461893558</v>
          </cell>
          <cell r="O26">
            <v>0.055048178481950816</v>
          </cell>
          <cell r="Q26">
            <v>0.09664513310037207</v>
          </cell>
        </row>
        <row r="27">
          <cell r="A27">
            <v>1914</v>
          </cell>
          <cell r="F27">
            <v>0.24920964766387285</v>
          </cell>
          <cell r="G27">
            <v>0.03653447246531735</v>
          </cell>
          <cell r="N27">
            <v>0.22903667949888978</v>
          </cell>
          <cell r="O27">
            <v>0.033577087962445476</v>
          </cell>
          <cell r="Q27">
            <v>0.013704961340658914</v>
          </cell>
        </row>
        <row r="28">
          <cell r="A28">
            <v>1915</v>
          </cell>
          <cell r="F28">
            <v>0.20283191298747005</v>
          </cell>
          <cell r="G28">
            <v>0.029566408298381305</v>
          </cell>
          <cell r="N28">
            <v>0.18716791804272095</v>
          </cell>
          <cell r="O28">
            <v>0.027283098619451034</v>
          </cell>
          <cell r="Q28">
            <v>0.004330859476773684</v>
          </cell>
        </row>
        <row r="29">
          <cell r="A29">
            <v>1916</v>
          </cell>
          <cell r="F29">
            <v>0.3098183153033785</v>
          </cell>
          <cell r="G29">
            <v>0.0574655913177737</v>
          </cell>
          <cell r="N29">
            <v>0.2885315649936867</v>
          </cell>
          <cell r="O29">
            <v>0.0535172911903832</v>
          </cell>
          <cell r="Q29">
            <v>0.03648908787628526</v>
          </cell>
        </row>
        <row r="30">
          <cell r="A30">
            <v>1917</v>
          </cell>
          <cell r="F30">
            <v>0.32500879695464047</v>
          </cell>
          <cell r="G30">
            <v>0.06760543023405148</v>
          </cell>
          <cell r="N30">
            <v>0.3010931271887733</v>
          </cell>
          <cell r="O30">
            <v>0.06263070598348727</v>
          </cell>
          <cell r="Q30">
            <v>0.04636054540919634</v>
          </cell>
        </row>
        <row r="31">
          <cell r="A31">
            <v>1918</v>
          </cell>
          <cell r="F31">
            <v>0.2669846904814115</v>
          </cell>
          <cell r="G31">
            <v>0.055801999899678635</v>
          </cell>
          <cell r="N31">
            <v>0.24868488940591815</v>
          </cell>
          <cell r="O31">
            <v>0.051977190709543014</v>
          </cell>
          <cell r="Q31">
            <v>0.03555142079970078</v>
          </cell>
        </row>
        <row r="32">
          <cell r="A32">
            <v>1919</v>
          </cell>
          <cell r="F32">
            <v>0.34453866290016705</v>
          </cell>
          <cell r="G32">
            <v>0.08856437069806716</v>
          </cell>
          <cell r="N32">
            <v>0.31324337906789035</v>
          </cell>
          <cell r="O32">
            <v>0.08051985373415797</v>
          </cell>
          <cell r="Q32">
            <v>0.04603470962489022</v>
          </cell>
        </row>
        <row r="33">
          <cell r="A33">
            <v>1920</v>
          </cell>
          <cell r="F33">
            <v>0.3469496044982071</v>
          </cell>
          <cell r="G33">
            <v>0.0986176079630252</v>
          </cell>
          <cell r="N33">
            <v>0.30962653338208307</v>
          </cell>
          <cell r="O33">
            <v>0.08800882804921195</v>
          </cell>
          <cell r="Q33">
            <v>0.24832716547937206</v>
          </cell>
        </row>
        <row r="34">
          <cell r="A34">
            <v>1921</v>
          </cell>
          <cell r="F34">
            <v>0.35402610268957496</v>
          </cell>
          <cell r="G34">
            <v>0.11555204537329354</v>
          </cell>
          <cell r="N34">
            <v>0.3092431960881173</v>
          </cell>
          <cell r="O34">
            <v>0.10093516708029082</v>
          </cell>
          <cell r="Q34">
            <v>0.2907432243441897</v>
          </cell>
        </row>
        <row r="35">
          <cell r="A35">
            <v>1922</v>
          </cell>
          <cell r="F35">
            <v>0.37640555598181874</v>
          </cell>
          <cell r="G35">
            <v>0.13252551879617472</v>
          </cell>
          <cell r="N35">
            <v>0.3282832179427583</v>
          </cell>
          <cell r="O35">
            <v>0.11558252283620163</v>
          </cell>
          <cell r="Q35">
            <v>0.24812018223602209</v>
          </cell>
        </row>
        <row r="36">
          <cell r="A36">
            <v>1923</v>
          </cell>
          <cell r="F36">
            <v>0.3982267015130424</v>
          </cell>
          <cell r="G36">
            <v>0.13892539484516167</v>
          </cell>
          <cell r="N36">
            <v>0.34515065599790196</v>
          </cell>
          <cell r="O36">
            <v>0.12040928190749327</v>
          </cell>
          <cell r="Q36">
            <v>0.2903568900842141</v>
          </cell>
        </row>
        <row r="37">
          <cell r="A37">
            <v>1924</v>
          </cell>
          <cell r="F37">
            <v>0.398538122524456</v>
          </cell>
          <cell r="G37">
            <v>0.13502123980363193</v>
          </cell>
          <cell r="N37">
            <v>0.34244488837761144</v>
          </cell>
          <cell r="O37">
            <v>0.11601734132805357</v>
          </cell>
          <cell r="Q37">
            <v>0.2539969161281741</v>
          </cell>
        </row>
        <row r="38">
          <cell r="A38">
            <v>1925</v>
          </cell>
          <cell r="F38">
            <v>0.39508757631232455</v>
          </cell>
          <cell r="G38">
            <v>0.13469511050018626</v>
          </cell>
          <cell r="N38">
            <v>0.3379962438709224</v>
          </cell>
          <cell r="O38">
            <v>0.1152312655380797</v>
          </cell>
          <cell r="Q38">
            <v>0.2376440837662214</v>
          </cell>
        </row>
        <row r="39">
          <cell r="A39">
            <v>1926</v>
          </cell>
          <cell r="F39">
            <v>0.39815898367387187</v>
          </cell>
          <cell r="G39">
            <v>0.12177025769651863</v>
          </cell>
          <cell r="N39">
            <v>0.3330838728438252</v>
          </cell>
          <cell r="O39">
            <v>0.1018681247789428</v>
          </cell>
          <cell r="Q39">
            <v>0.20621199271822865</v>
          </cell>
        </row>
        <row r="40">
          <cell r="A40">
            <v>1927</v>
          </cell>
          <cell r="F40">
            <v>0.4024112387769461</v>
          </cell>
          <cell r="G40">
            <v>0.11548529654975598</v>
          </cell>
          <cell r="N40">
            <v>0.3276898724897625</v>
          </cell>
          <cell r="O40">
            <v>0.09404151388974569</v>
          </cell>
          <cell r="Q40">
            <v>0.10652064833596299</v>
          </cell>
        </row>
        <row r="41">
          <cell r="A41">
            <v>1928</v>
          </cell>
          <cell r="F41">
            <v>0.39287773880549215</v>
          </cell>
          <cell r="G41">
            <v>0.1203887079721644</v>
          </cell>
          <cell r="N41">
            <v>0.3223701656471668</v>
          </cell>
          <cell r="O41">
            <v>0.09878321904680158</v>
          </cell>
          <cell r="Q41">
            <v>0.20411616578868705</v>
          </cell>
        </row>
        <row r="42">
          <cell r="A42">
            <v>1929</v>
          </cell>
          <cell r="F42">
            <v>0.38386465360172123</v>
          </cell>
          <cell r="G42">
            <v>0.11337776623154057</v>
          </cell>
          <cell r="N42">
            <v>0.3140744121259763</v>
          </cell>
          <cell r="O42">
            <v>0.09276461102426391</v>
          </cell>
          <cell r="Q42">
            <v>0.18435454295583933</v>
          </cell>
        </row>
        <row r="43">
          <cell r="A43">
            <v>1930</v>
          </cell>
          <cell r="F43">
            <v>0.3541812874970423</v>
          </cell>
          <cell r="G43">
            <v>0.09609870345679991</v>
          </cell>
          <cell r="N43">
            <v>0.28867699650218404</v>
          </cell>
          <cell r="O43">
            <v>0.07832566558699042</v>
          </cell>
          <cell r="Q43">
            <v>0.15720553596848327</v>
          </cell>
        </row>
        <row r="44">
          <cell r="A44">
            <v>1931</v>
          </cell>
          <cell r="F44">
            <v>0.33392942338881526</v>
          </cell>
          <cell r="G44">
            <v>0.08517557754240793</v>
          </cell>
          <cell r="N44">
            <v>0.26760506437751524</v>
          </cell>
          <cell r="O44">
            <v>0.06825818366142684</v>
          </cell>
          <cell r="Q44">
            <v>0.09238667695385315</v>
          </cell>
        </row>
        <row r="45">
          <cell r="A45">
            <v>1932</v>
          </cell>
          <cell r="F45">
            <v>0.2975709457568814</v>
          </cell>
          <cell r="G45">
            <v>0.07257014851305703</v>
          </cell>
          <cell r="N45">
            <v>0.2289752238354601</v>
          </cell>
          <cell r="O45">
            <v>0.055841358964950454</v>
          </cell>
          <cell r="Q45">
            <v>0.03164528365705618</v>
          </cell>
        </row>
        <row r="46">
          <cell r="A46">
            <v>1933</v>
          </cell>
          <cell r="F46">
            <v>0.3218757118165183</v>
          </cell>
          <cell r="G46">
            <v>0.07945428238974866</v>
          </cell>
          <cell r="N46">
            <v>0.2572436999337524</v>
          </cell>
          <cell r="O46">
            <v>0.06350001825913235</v>
          </cell>
          <cell r="Q46">
            <v>0.026855236159385423</v>
          </cell>
        </row>
        <row r="47">
          <cell r="A47">
            <v>1934</v>
          </cell>
          <cell r="F47">
            <v>0.3206590378239047</v>
          </cell>
          <cell r="G47">
            <v>0.07579480146646145</v>
          </cell>
          <cell r="N47">
            <v>0.253802878916337</v>
          </cell>
          <cell r="O47">
            <v>0.059991880938794574</v>
          </cell>
          <cell r="Q47">
            <v>0.028041829682917425</v>
          </cell>
        </row>
        <row r="48">
          <cell r="A48">
            <v>1935</v>
          </cell>
          <cell r="F48">
            <v>0.34453631755398634</v>
          </cell>
          <cell r="G48">
            <v>0.08784753634296473</v>
          </cell>
          <cell r="N48">
            <v>0.2775089067975565</v>
          </cell>
          <cell r="O48">
            <v>0.07075734119545998</v>
          </cell>
          <cell r="Q48">
            <v>0.07525421171681171</v>
          </cell>
        </row>
        <row r="49">
          <cell r="A49">
            <v>1936</v>
          </cell>
          <cell r="F49">
            <v>0.32705025169577523</v>
          </cell>
          <cell r="G49">
            <v>0.08727958783372386</v>
          </cell>
          <cell r="N49">
            <v>0.27295611221299215</v>
          </cell>
          <cell r="O49">
            <v>0.07284353657310878</v>
          </cell>
          <cell r="Q49">
            <v>0.17230780797072728</v>
          </cell>
        </row>
        <row r="50">
          <cell r="A50">
            <v>1937</v>
          </cell>
          <cell r="F50">
            <v>0.31178417781930773</v>
          </cell>
          <cell r="G50">
            <v>0.07701247628533954</v>
          </cell>
          <cell r="N50">
            <v>0.26340277133077644</v>
          </cell>
          <cell r="O50">
            <v>0.06506199199229518</v>
          </cell>
          <cell r="Q50">
            <v>0.13520632194904394</v>
          </cell>
        </row>
        <row r="51">
          <cell r="A51">
            <v>1938</v>
          </cell>
          <cell r="F51">
            <v>0.3191355421389889</v>
          </cell>
          <cell r="G51">
            <v>0.07805666651271995</v>
          </cell>
          <cell r="N51">
            <v>0.2624903648338007</v>
          </cell>
          <cell r="O51">
            <v>0.06420194608631469</v>
          </cell>
          <cell r="Q51">
            <v>0.1012346429659851</v>
          </cell>
        </row>
        <row r="52">
          <cell r="A52">
            <v>1939</v>
          </cell>
          <cell r="F52">
            <v>0.3209802974395994</v>
          </cell>
          <cell r="G52">
            <v>0.08576790915116535</v>
          </cell>
          <cell r="N52">
            <v>0.2656901786032212</v>
          </cell>
          <cell r="O52">
            <v>0.07099404942475031</v>
          </cell>
          <cell r="Q52">
            <v>0.04934445264416513</v>
          </cell>
        </row>
        <row r="53">
          <cell r="A53">
            <v>1940</v>
          </cell>
          <cell r="F53">
            <v>0.24750292279098934</v>
          </cell>
          <cell r="G53">
            <v>0.055114736690495186</v>
          </cell>
          <cell r="N53">
            <v>0.20243866942965255</v>
          </cell>
          <cell r="O53">
            <v>0.04507968566905221</v>
          </cell>
          <cell r="Q53">
            <v>0.04160435096840953</v>
          </cell>
        </row>
        <row r="54">
          <cell r="A54">
            <v>1941</v>
          </cell>
          <cell r="F54">
            <v>0.20724324521268228</v>
          </cell>
          <cell r="G54">
            <v>0.04603555268634603</v>
          </cell>
          <cell r="N54">
            <v>0.1681274903804837</v>
          </cell>
          <cell r="O54">
            <v>0.037346654813723464</v>
          </cell>
          <cell r="Q54">
            <v>0.03123268056434076</v>
          </cell>
        </row>
        <row r="55">
          <cell r="A55">
            <v>1942</v>
          </cell>
          <cell r="F55">
            <v>0.17332632487909186</v>
          </cell>
          <cell r="G55">
            <v>0.03985170458027178</v>
          </cell>
          <cell r="N55">
            <v>0.14026093991229127</v>
          </cell>
          <cell r="O55">
            <v>0.03224921283847145</v>
          </cell>
          <cell r="Q55">
            <v>0.025749764601423895</v>
          </cell>
        </row>
        <row r="56">
          <cell r="A56">
            <v>1943</v>
          </cell>
          <cell r="F56">
            <v>0.12407049212726202</v>
          </cell>
          <cell r="G56">
            <v>0.027112137787710967</v>
          </cell>
          <cell r="N56">
            <v>0.09733394115654785</v>
          </cell>
          <cell r="O56">
            <v>0.021269611966642826</v>
          </cell>
          <cell r="Q56">
            <v>0.012519154336285641</v>
          </cell>
        </row>
        <row r="57">
          <cell r="A57">
            <v>1944</v>
          </cell>
          <cell r="F57">
            <v>0.015265866764473317</v>
          </cell>
          <cell r="G57">
            <v>0.003197716525945788</v>
          </cell>
          <cell r="N57">
            <v>0.004068680797680694</v>
          </cell>
          <cell r="O57">
            <v>0.0008522600142050117</v>
          </cell>
          <cell r="Q57">
            <v>-0.032126840753267466</v>
          </cell>
        </row>
        <row r="58">
          <cell r="A58">
            <v>1945</v>
          </cell>
          <cell r="F58">
            <v>0.016262619675212305</v>
          </cell>
          <cell r="G58">
            <v>0.004788442294467319</v>
          </cell>
          <cell r="N58">
            <v>0.006056281685902731</v>
          </cell>
          <cell r="O58">
            <v>0.0017832400899214832</v>
          </cell>
          <cell r="Q58">
            <v>-0.01531657156600006</v>
          </cell>
        </row>
        <row r="59">
          <cell r="A59">
            <v>1946</v>
          </cell>
          <cell r="F59">
            <v>0.14073368887535512</v>
          </cell>
          <cell r="G59">
            <v>0.05190829621759361</v>
          </cell>
          <cell r="N59">
            <v>0.10775559431667052</v>
          </cell>
          <cell r="O59">
            <v>0.03974463650879318</v>
          </cell>
          <cell r="Q59">
            <v>0.03653017413330965</v>
          </cell>
        </row>
        <row r="60">
          <cell r="A60">
            <v>1947</v>
          </cell>
          <cell r="F60">
            <v>0.11737090960800588</v>
          </cell>
          <cell r="G60">
            <v>0.04324043227649236</v>
          </cell>
          <cell r="N60">
            <v>0.0891604901150374</v>
          </cell>
          <cell r="O60">
            <v>0.03284747598390571</v>
          </cell>
          <cell r="Q60">
            <v>0.02852383027915673</v>
          </cell>
        </row>
        <row r="61">
          <cell r="A61">
            <v>1948</v>
          </cell>
          <cell r="F61">
            <v>0.1529259651938095</v>
          </cell>
          <cell r="G61">
            <v>0.0641755076419323</v>
          </cell>
          <cell r="N61">
            <v>0.11865381214475426</v>
          </cell>
          <cell r="O61">
            <v>0.049793170299037764</v>
          </cell>
          <cell r="Q61">
            <v>0.04404344444056941</v>
          </cell>
        </row>
        <row r="62">
          <cell r="A62">
            <v>1949</v>
          </cell>
          <cell r="F62">
            <v>0.2296172393260011</v>
          </cell>
          <cell r="G62">
            <v>0.10687243719654012</v>
          </cell>
          <cell r="N62">
            <v>0.16520001928265407</v>
          </cell>
          <cell r="O62">
            <v>0.07689025761949153</v>
          </cell>
          <cell r="Q62">
            <v>0.1373863248458</v>
          </cell>
        </row>
        <row r="63">
          <cell r="A63">
            <v>1950</v>
          </cell>
          <cell r="F63">
            <v>0.2668726827528404</v>
          </cell>
          <cell r="G63">
            <v>0.1263530537303205</v>
          </cell>
          <cell r="N63">
            <v>0.19420566008071521</v>
          </cell>
          <cell r="O63">
            <v>0.0919482576852456</v>
          </cell>
          <cell r="Q63">
            <v>0.144548239909982</v>
          </cell>
        </row>
        <row r="64">
          <cell r="A64">
            <v>1951</v>
          </cell>
          <cell r="F64">
            <v>0.24604866013227494</v>
          </cell>
          <cell r="G64">
            <v>0.118615408292788</v>
          </cell>
          <cell r="N64">
            <v>0.1725641067269138</v>
          </cell>
          <cell r="O64">
            <v>0.08318989408472774</v>
          </cell>
          <cell r="Q64">
            <v>0.13268760144615357</v>
          </cell>
        </row>
        <row r="65">
          <cell r="A65">
            <v>1952</v>
          </cell>
          <cell r="F65">
            <v>0.2124101193809367</v>
          </cell>
          <cell r="G65">
            <v>0.10089689767626013</v>
          </cell>
          <cell r="N65">
            <v>0.14378268360972057</v>
          </cell>
          <cell r="O65">
            <v>0.06829819011480698</v>
          </cell>
          <cell r="Q65">
            <v>0.11910293313826038</v>
          </cell>
        </row>
        <row r="66">
          <cell r="A66">
            <v>1953</v>
          </cell>
          <cell r="F66">
            <v>0.22834880867811555</v>
          </cell>
          <cell r="G66">
            <v>0.11012283817396971</v>
          </cell>
          <cell r="N66">
            <v>0.1542332080659693</v>
          </cell>
          <cell r="O66">
            <v>0.0743800622881406</v>
          </cell>
          <cell r="Q66">
            <v>0.10910396929409</v>
          </cell>
        </row>
        <row r="67">
          <cell r="A67">
            <v>1954</v>
          </cell>
          <cell r="F67">
            <v>0.22543629190193265</v>
          </cell>
          <cell r="G67">
            <v>0.11088728384725172</v>
          </cell>
          <cell r="N67">
            <v>0.15573134841372555</v>
          </cell>
          <cell r="O67">
            <v>0.07660091500697717</v>
          </cell>
          <cell r="Q67">
            <v>0.12463873045950531</v>
          </cell>
        </row>
        <row r="68">
          <cell r="A68">
            <v>1955</v>
          </cell>
          <cell r="F68">
            <v>0.23124071013660433</v>
          </cell>
          <cell r="G68">
            <v>0.11171235018744896</v>
          </cell>
          <cell r="N68">
            <v>0.1620431638323069</v>
          </cell>
          <cell r="O68">
            <v>0.07828302660384943</v>
          </cell>
          <cell r="Q68">
            <v>0.14017269175924313</v>
          </cell>
        </row>
        <row r="69">
          <cell r="A69">
            <v>1956</v>
          </cell>
          <cell r="F69">
            <v>0.22453599334606072</v>
          </cell>
          <cell r="G69">
            <v>0.10434034188716089</v>
          </cell>
          <cell r="N69">
            <v>0.15324986135000424</v>
          </cell>
          <cell r="O69">
            <v>0.07121416343603772</v>
          </cell>
          <cell r="Q69">
            <v>0.11861154832920996</v>
          </cell>
        </row>
        <row r="70">
          <cell r="A70">
            <v>1957</v>
          </cell>
          <cell r="F70">
            <v>0.23401668735567302</v>
          </cell>
          <cell r="G70">
            <v>0.11045275859335087</v>
          </cell>
          <cell r="N70">
            <v>0.15974979736413453</v>
          </cell>
          <cell r="O70">
            <v>0.07539977598597404</v>
          </cell>
          <cell r="Q70">
            <v>0.12954941025205455</v>
          </cell>
        </row>
        <row r="71">
          <cell r="A71">
            <v>1958</v>
          </cell>
          <cell r="F71">
            <v>0.2340460620222503</v>
          </cell>
          <cell r="G71">
            <v>0.10169810413927313</v>
          </cell>
          <cell r="N71">
            <v>0.1549695872240316</v>
          </cell>
          <cell r="O71">
            <v>0.06733765603127922</v>
          </cell>
          <cell r="Q71">
            <v>0.13095102059465735</v>
          </cell>
        </row>
        <row r="72">
          <cell r="A72">
            <v>1959</v>
          </cell>
          <cell r="F72">
            <v>0.23147230024679627</v>
          </cell>
          <cell r="G72">
            <v>0.09492305514223787</v>
          </cell>
          <cell r="N72">
            <v>0.15082269177410143</v>
          </cell>
          <cell r="O72">
            <v>0.061849952122605766</v>
          </cell>
          <cell r="Q72">
            <v>0.11819851708807687</v>
          </cell>
        </row>
        <row r="73">
          <cell r="A73">
            <v>1960</v>
          </cell>
          <cell r="F73">
            <v>0.2467680892380791</v>
          </cell>
          <cell r="G73">
            <v>0.10115042130458836</v>
          </cell>
          <cell r="N73">
            <v>0.16517589583479658</v>
          </cell>
          <cell r="O73">
            <v>0.06770572120827648</v>
          </cell>
          <cell r="Q73">
            <v>0.1431205180620715</v>
          </cell>
        </row>
        <row r="74">
          <cell r="A74">
            <v>1961</v>
          </cell>
          <cell r="F74">
            <v>0.2351954214867444</v>
          </cell>
          <cell r="G74">
            <v>0.0931491580935085</v>
          </cell>
          <cell r="N74">
            <v>0.15685626838539868</v>
          </cell>
          <cell r="O74">
            <v>0.06212293270603814</v>
          </cell>
          <cell r="Q74">
            <v>0.13146243313014414</v>
          </cell>
        </row>
        <row r="75">
          <cell r="A75">
            <v>1962</v>
          </cell>
          <cell r="F75">
            <v>0.2202716301383993</v>
          </cell>
          <cell r="G75">
            <v>0.0867763628278151</v>
          </cell>
          <cell r="N75">
            <v>0.14854740835232683</v>
          </cell>
          <cell r="O75">
            <v>0.05852049034282777</v>
          </cell>
          <cell r="Q75">
            <v>0.14186267592198742</v>
          </cell>
        </row>
        <row r="76">
          <cell r="A76">
            <v>1963</v>
          </cell>
          <cell r="F76">
            <v>0.2120038216475614</v>
          </cell>
          <cell r="G76">
            <v>0.08274466824214559</v>
          </cell>
          <cell r="N76">
            <v>0.14241589016624895</v>
          </cell>
          <cell r="O76">
            <v>0.05558463754396978</v>
          </cell>
          <cell r="Q76">
            <v>0.13540370567065638</v>
          </cell>
        </row>
        <row r="77">
          <cell r="A77">
            <v>1964</v>
          </cell>
          <cell r="F77">
            <v>0.21716546470695441</v>
          </cell>
          <cell r="G77">
            <v>0.08426252706102806</v>
          </cell>
          <cell r="N77">
            <v>0.14373427409973089</v>
          </cell>
          <cell r="O77">
            <v>0.055770438348791224</v>
          </cell>
          <cell r="Q77">
            <v>0.13471642122743277</v>
          </cell>
        </row>
        <row r="78">
          <cell r="A78">
            <v>1965</v>
          </cell>
          <cell r="F78">
            <v>0.22390895657335974</v>
          </cell>
          <cell r="G78">
            <v>0.08480594378514486</v>
          </cell>
          <cell r="N78">
            <v>0.14900286041063604</v>
          </cell>
          <cell r="O78">
            <v>0.056435117188669136</v>
          </cell>
          <cell r="Q78">
            <v>0.14044267870355007</v>
          </cell>
        </row>
        <row r="79">
          <cell r="A79">
            <v>1966</v>
          </cell>
          <cell r="F79">
            <v>0.22738497290575985</v>
          </cell>
          <cell r="G79">
            <v>0.08409958878440739</v>
          </cell>
          <cell r="N79">
            <v>0.15357609898514474</v>
          </cell>
          <cell r="O79">
            <v>0.056800968888639135</v>
          </cell>
          <cell r="Q79">
            <v>0.14249368934152823</v>
          </cell>
        </row>
        <row r="80">
          <cell r="A80">
            <v>1967</v>
          </cell>
          <cell r="F80">
            <v>0.23380075657968752</v>
          </cell>
          <cell r="G80">
            <v>0.08441840301818858</v>
          </cell>
          <cell r="N80">
            <v>0.15951752052287418</v>
          </cell>
          <cell r="O80">
            <v>0.057596966463931865</v>
          </cell>
          <cell r="Q80">
            <v>0.14681354111460473</v>
          </cell>
        </row>
        <row r="81">
          <cell r="A81">
            <v>1968</v>
          </cell>
          <cell r="F81">
            <v>0.23022842980607092</v>
          </cell>
          <cell r="G81">
            <v>0.08018286764978509</v>
          </cell>
          <cell r="N81">
            <v>0.15708461142546976</v>
          </cell>
          <cell r="O81">
            <v>0.05470868484120734</v>
          </cell>
          <cell r="Q81">
            <v>0.14524814401328837</v>
          </cell>
        </row>
        <row r="82">
          <cell r="A82">
            <v>1969</v>
          </cell>
          <cell r="F82">
            <v>0.24560038779620186</v>
          </cell>
          <cell r="G82">
            <v>0.08583163669693547</v>
          </cell>
          <cell r="N82">
            <v>0.16594895364572249</v>
          </cell>
          <cell r="O82">
            <v>0.057995308669364046</v>
          </cell>
          <cell r="Q82">
            <v>0.13895980271314087</v>
          </cell>
        </row>
        <row r="83">
          <cell r="A83">
            <v>1970</v>
          </cell>
          <cell r="F83">
            <v>0.24040226397822295</v>
          </cell>
          <cell r="G83">
            <v>0.08310232689167449</v>
          </cell>
          <cell r="N83">
            <v>0.15833563643254606</v>
          </cell>
          <cell r="O83">
            <v>0.054733510407417384</v>
          </cell>
          <cell r="Q83">
            <v>0.14643831674940616</v>
          </cell>
        </row>
        <row r="84">
          <cell r="A84">
            <v>1971</v>
          </cell>
          <cell r="F84">
            <v>0.23810792278896747</v>
          </cell>
          <cell r="G84">
            <v>0.08420355377332907</v>
          </cell>
          <cell r="N84">
            <v>0.15878410621763137</v>
          </cell>
          <cell r="O84">
            <v>0.05615178978356034</v>
          </cell>
          <cell r="Q84">
            <v>0.1465179908080422</v>
          </cell>
        </row>
        <row r="85">
          <cell r="A85">
            <v>1972</v>
          </cell>
          <cell r="F85">
            <v>0.23084715973260933</v>
          </cell>
          <cell r="G85">
            <v>0.08227640870902146</v>
          </cell>
          <cell r="N85">
            <v>0.1518080595720751</v>
          </cell>
          <cell r="O85">
            <v>0.054106023956036434</v>
          </cell>
          <cell r="Q85">
            <v>0.14555499078204734</v>
          </cell>
        </row>
        <row r="86">
          <cell r="A86">
            <v>1973</v>
          </cell>
          <cell r="F86">
            <v>0.239516411166656</v>
          </cell>
          <cell r="G86">
            <v>0.0855370112823731</v>
          </cell>
          <cell r="N86">
            <v>0.15915693964364291</v>
          </cell>
          <cell r="O86">
            <v>0.05683873132389973</v>
          </cell>
          <cell r="Q86">
            <v>0.1537131595972304</v>
          </cell>
        </row>
        <row r="87">
          <cell r="A87">
            <v>1974</v>
          </cell>
          <cell r="F87">
            <v>0.2318173665255233</v>
          </cell>
          <cell r="G87">
            <v>0.08455367545861737</v>
          </cell>
          <cell r="N87">
            <v>0.14479497968680313</v>
          </cell>
          <cell r="O87">
            <v>0.05281290139721732</v>
          </cell>
          <cell r="Q87">
            <v>0.14117769499264946</v>
          </cell>
        </row>
        <row r="88">
          <cell r="A88">
            <v>1975</v>
          </cell>
          <cell r="F88">
            <v>0.1888295270191679</v>
          </cell>
          <cell r="G88">
            <v>0.06531326416261361</v>
          </cell>
          <cell r="N88">
            <v>0.11738564455271472</v>
          </cell>
          <cell r="O88">
            <v>0.04060191079540155</v>
          </cell>
          <cell r="Q88">
            <v>0.13637097368866738</v>
          </cell>
        </row>
        <row r="89">
          <cell r="A89">
            <v>1976</v>
          </cell>
          <cell r="F89">
            <v>0.18362726075665056</v>
          </cell>
          <cell r="G89">
            <v>0.06360956148606621</v>
          </cell>
          <cell r="N89">
            <v>0.10918954380675422</v>
          </cell>
          <cell r="O89">
            <v>0.037823899195532175</v>
          </cell>
          <cell r="Q89">
            <v>0.11212905410415176</v>
          </cell>
        </row>
        <row r="90">
          <cell r="A90">
            <v>1977</v>
          </cell>
          <cell r="F90">
            <v>0.18653726489653855</v>
          </cell>
          <cell r="G90">
            <v>0.06373040735515402</v>
          </cell>
          <cell r="N90">
            <v>0.1146393482578708</v>
          </cell>
          <cell r="O90">
            <v>0.03916650309768236</v>
          </cell>
          <cell r="Q90">
            <v>0.11979451187100498</v>
          </cell>
        </row>
        <row r="91">
          <cell r="A91">
            <v>1978</v>
          </cell>
          <cell r="F91">
            <v>0.1716731462772514</v>
          </cell>
          <cell r="G91">
            <v>0.058836523580195844</v>
          </cell>
          <cell r="N91">
            <v>0.1035823365077329</v>
          </cell>
          <cell r="O91">
            <v>0.0355001624691292</v>
          </cell>
          <cell r="Q91">
            <v>0.12231493368610025</v>
          </cell>
        </row>
        <row r="92">
          <cell r="A92">
            <v>1979</v>
          </cell>
          <cell r="F92">
            <v>0.17434372060995182</v>
          </cell>
          <cell r="G92">
            <v>0.05952622370433048</v>
          </cell>
          <cell r="N92">
            <v>0.10259849670696185</v>
          </cell>
          <cell r="O92">
            <v>0.035030232493260274</v>
          </cell>
          <cell r="Q92">
            <v>0.10515265753925548</v>
          </cell>
        </row>
        <row r="93">
          <cell r="A93">
            <v>1980</v>
          </cell>
          <cell r="F93">
            <v>0.16354156452500204</v>
          </cell>
          <cell r="G93">
            <v>0.0548807367721611</v>
          </cell>
          <cell r="N93">
            <v>0.0920761484481123</v>
          </cell>
          <cell r="O93">
            <v>0.030898609051784827</v>
          </cell>
          <cell r="Q93">
            <v>0.09256003403907648</v>
          </cell>
        </row>
        <row r="94">
          <cell r="A94">
            <v>1981</v>
          </cell>
          <cell r="F94">
            <v>0.16306074020375358</v>
          </cell>
          <cell r="G94">
            <v>0.0541452846898093</v>
          </cell>
          <cell r="N94">
            <v>0.09027306282828555</v>
          </cell>
          <cell r="O94">
            <v>0.029975705252845694</v>
          </cell>
          <cell r="Q94">
            <v>0.08417140363974526</v>
          </cell>
        </row>
        <row r="95">
          <cell r="A95">
            <v>1982</v>
          </cell>
          <cell r="F95">
            <v>0.15147009990429935</v>
          </cell>
          <cell r="G95">
            <v>0.05158040302828465</v>
          </cell>
          <cell r="N95">
            <v>0.07991131600506565</v>
          </cell>
          <cell r="O95">
            <v>0.02721235338635242</v>
          </cell>
          <cell r="Q95">
            <v>0.07064339438131755</v>
          </cell>
        </row>
        <row r="96">
          <cell r="A96">
            <v>1983</v>
          </cell>
          <cell r="F96">
            <v>0.15869325961682332</v>
          </cell>
          <cell r="G96">
            <v>0.05332504607385675</v>
          </cell>
          <cell r="N96">
            <v>0.08810350728342103</v>
          </cell>
          <cell r="O96">
            <v>0.029605060709577517</v>
          </cell>
          <cell r="Q96">
            <v>0.06859058631807163</v>
          </cell>
        </row>
        <row r="97">
          <cell r="A97">
            <v>1984</v>
          </cell>
          <cell r="F97">
            <v>0.18016976559673073</v>
          </cell>
          <cell r="G97">
            <v>0.0596803512303072</v>
          </cell>
          <cell r="N97">
            <v>0.10559775876987053</v>
          </cell>
          <cell r="O97">
            <v>0.03497873969945089</v>
          </cell>
          <cell r="Q97">
            <v>0.0677331396877957</v>
          </cell>
        </row>
        <row r="98">
          <cell r="A98">
            <v>1985</v>
          </cell>
          <cell r="F98">
            <v>0.19569822341587167</v>
          </cell>
          <cell r="G98">
            <v>0.06516225688384791</v>
          </cell>
          <cell r="N98">
            <v>0.11872093201941702</v>
          </cell>
          <cell r="O98">
            <v>0.039530884515488536</v>
          </cell>
          <cell r="Q98">
            <v>0.07003043617654092</v>
          </cell>
        </row>
        <row r="99">
          <cell r="A99">
            <v>1986</v>
          </cell>
          <cell r="F99">
            <v>0.2327845802928826</v>
          </cell>
          <cell r="G99">
            <v>0.07888603862337663</v>
          </cell>
          <cell r="N99">
            <v>0.14861518213335964</v>
          </cell>
          <cell r="O99">
            <v>0.05036271295565196</v>
          </cell>
          <cell r="Q99">
            <v>0.09163188891186452</v>
          </cell>
        </row>
        <row r="100">
          <cell r="A100">
            <v>1987</v>
          </cell>
          <cell r="F100">
            <v>0.24416217425760028</v>
          </cell>
          <cell r="G100">
            <v>0.07843048360900567</v>
          </cell>
          <cell r="N100">
            <v>0.15633859528969907</v>
          </cell>
          <cell r="O100">
            <v>0.05021953819262417</v>
          </cell>
          <cell r="Q100">
            <v>0.07783218952881063</v>
          </cell>
        </row>
        <row r="101">
          <cell r="A101">
            <v>1988</v>
          </cell>
          <cell r="F101">
            <v>0.2634434528372062</v>
          </cell>
          <cell r="G101">
            <v>0.0878284913873697</v>
          </cell>
          <cell r="N101">
            <v>0.17086032326404174</v>
          </cell>
          <cell r="O101">
            <v>0.05696252561460405</v>
          </cell>
          <cell r="Q101">
            <v>0.09453294053593854</v>
          </cell>
        </row>
        <row r="102">
          <cell r="A102">
            <v>1989</v>
          </cell>
          <cell r="F102">
            <v>0.2719972226851164</v>
          </cell>
          <cell r="G102">
            <v>0.08754664021753199</v>
          </cell>
          <cell r="N102">
            <v>0.17750832275296768</v>
          </cell>
          <cell r="O102">
            <v>0.05713388215607676</v>
          </cell>
          <cell r="Q102">
            <v>0.09591877630084833</v>
          </cell>
        </row>
        <row r="103">
          <cell r="A103">
            <v>1990</v>
          </cell>
          <cell r="F103">
            <v>0.26370012226167355</v>
          </cell>
          <cell r="G103">
            <v>0.07997155234972442</v>
          </cell>
          <cell r="N103">
            <v>0.1717852107912737</v>
          </cell>
          <cell r="O103">
            <v>0.0520967903233296</v>
          </cell>
          <cell r="Q103">
            <v>0.09688228149351169</v>
          </cell>
        </row>
        <row r="104">
          <cell r="A104">
            <v>1991</v>
          </cell>
          <cell r="F104">
            <v>0.25588645884348477</v>
          </cell>
          <cell r="G104">
            <v>0.07766930794609797</v>
          </cell>
          <cell r="N104">
            <v>0.16676801161987168</v>
          </cell>
          <cell r="O104">
            <v>0.05061915393492911</v>
          </cell>
          <cell r="Q104">
            <v>0.09677472952167836</v>
          </cell>
        </row>
        <row r="105">
          <cell r="A105">
            <v>1992</v>
          </cell>
          <cell r="F105">
            <v>0.26060789359887676</v>
          </cell>
          <cell r="G105">
            <v>0.07974502028884074</v>
          </cell>
          <cell r="N105">
            <v>0.17650610112473658</v>
          </cell>
          <cell r="O105">
            <v>0.0540101929412815</v>
          </cell>
          <cell r="Q105">
            <v>0.10853544956387635</v>
          </cell>
        </row>
        <row r="106">
          <cell r="A106">
            <v>1993</v>
          </cell>
          <cell r="F106">
            <v>0.25771893763509574</v>
          </cell>
          <cell r="G106">
            <v>0.07796522095663688</v>
          </cell>
          <cell r="N106">
            <v>0.1738806292858526</v>
          </cell>
          <cell r="O106">
            <v>0.05260242730608107</v>
          </cell>
          <cell r="Q106">
            <v>0.10958875040701131</v>
          </cell>
        </row>
        <row r="107">
          <cell r="A107">
            <v>1994</v>
          </cell>
          <cell r="F107">
            <v>0.26308618578880494</v>
          </cell>
          <cell r="G107">
            <v>0.07968785662307792</v>
          </cell>
          <cell r="N107">
            <v>0.17690502846366657</v>
          </cell>
          <cell r="O107">
            <v>0.053583894957642646</v>
          </cell>
          <cell r="Q107">
            <v>0.1083921818326898</v>
          </cell>
        </row>
        <row r="108">
          <cell r="A108">
            <v>1995</v>
          </cell>
          <cell r="F108">
            <v>0.26333204901273427</v>
          </cell>
          <cell r="G108">
            <v>0.08139197829019473</v>
          </cell>
          <cell r="N108">
            <v>0.17703714347673621</v>
          </cell>
          <cell r="O108">
            <v>0.05471952006008881</v>
          </cell>
          <cell r="Q108">
            <v>0.11415964054787142</v>
          </cell>
        </row>
        <row r="109">
          <cell r="A109">
            <v>1996</v>
          </cell>
          <cell r="F109">
            <v>0.2629342243210902</v>
          </cell>
          <cell r="G109">
            <v>0.08163357304313977</v>
          </cell>
          <cell r="N109">
            <v>0.1684908783252848</v>
          </cell>
          <cell r="O109">
            <v>0.05231160933265639</v>
          </cell>
          <cell r="Q109">
            <v>0.10101084734105562</v>
          </cell>
        </row>
        <row r="110">
          <cell r="A110">
            <v>1997</v>
          </cell>
          <cell r="F110">
            <v>0.27437369723246363</v>
          </cell>
          <cell r="G110">
            <v>0.08348187791191436</v>
          </cell>
          <cell r="N110">
            <v>0.1748402156846193</v>
          </cell>
          <cell r="O110">
            <v>0.053197480979780956</v>
          </cell>
          <cell r="Q110">
            <v>0.11405073266735466</v>
          </cell>
        </row>
        <row r="111">
          <cell r="A111">
            <v>1998</v>
          </cell>
          <cell r="F111">
            <v>0.28245996690915387</v>
          </cell>
          <cell r="G111">
            <v>0.08635424013079447</v>
          </cell>
          <cell r="N111">
            <v>0.1768701015576323</v>
          </cell>
          <cell r="O111">
            <v>0.05407309003466008</v>
          </cell>
          <cell r="Q111">
            <v>0.11540591510417685</v>
          </cell>
        </row>
        <row r="112">
          <cell r="A112">
            <v>1999</v>
          </cell>
          <cell r="F112">
            <v>0.27589969715426826</v>
          </cell>
          <cell r="G112">
            <v>0.08359402970684167</v>
          </cell>
          <cell r="N112">
            <v>0.16711060851698475</v>
          </cell>
          <cell r="O112">
            <v>0.05063234688831952</v>
          </cell>
          <cell r="Q112">
            <v>0.1117199351255488</v>
          </cell>
        </row>
        <row r="113">
          <cell r="A113">
            <v>2000</v>
          </cell>
          <cell r="F113">
            <v>0.27691079848693995</v>
          </cell>
          <cell r="G113">
            <v>0.07793025389927666</v>
          </cell>
          <cell r="N113">
            <v>0.16550192861756988</v>
          </cell>
          <cell r="O113">
            <v>0.04657675825016798</v>
          </cell>
          <cell r="Q113">
            <v>0.10532006768569685</v>
          </cell>
        </row>
        <row r="114">
          <cell r="A114">
            <v>2001</v>
          </cell>
          <cell r="F114">
            <v>0.2677582907490815</v>
          </cell>
          <cell r="G114">
            <v>0.07274801462291791</v>
          </cell>
          <cell r="N114">
            <v>0.15570613148094856</v>
          </cell>
          <cell r="O114">
            <v>0.04230424349574648</v>
          </cell>
          <cell r="Q114">
            <v>0.10068784549769395</v>
          </cell>
        </row>
        <row r="115">
          <cell r="A115">
            <v>2002</v>
          </cell>
          <cell r="F115">
            <v>0.253281282331864</v>
          </cell>
          <cell r="G115">
            <v>0.06688043084056099</v>
          </cell>
          <cell r="N115">
            <v>0.1497829939785717</v>
          </cell>
          <cell r="O115">
            <v>0.03955109148867324</v>
          </cell>
          <cell r="Q115">
            <v>0.10400661353869387</v>
          </cell>
        </row>
        <row r="116">
          <cell r="A116">
            <v>2003</v>
          </cell>
          <cell r="F116">
            <v>0.26128752723139226</v>
          </cell>
          <cell r="G116">
            <v>0.06565725725670105</v>
          </cell>
          <cell r="N116">
            <v>0.1625502018395909</v>
          </cell>
          <cell r="O116">
            <v>0.04084619167396845</v>
          </cell>
          <cell r="Q116">
            <v>0.10706255421534853</v>
          </cell>
        </row>
        <row r="117">
          <cell r="A117">
            <v>2004</v>
          </cell>
          <cell r="F117">
            <v>0.2613704402215844</v>
          </cell>
          <cell r="G117">
            <v>0.06132058682804982</v>
          </cell>
          <cell r="N117">
            <v>0.15643988422512367</v>
          </cell>
          <cell r="O117">
            <v>0.03670264126220251</v>
          </cell>
          <cell r="Q117">
            <v>0.09832630624082898</v>
          </cell>
        </row>
        <row r="118">
          <cell r="A118">
            <v>2005</v>
          </cell>
          <cell r="F118">
            <v>0.25908442952770133</v>
          </cell>
          <cell r="G118">
            <v>0.05498268704203104</v>
          </cell>
          <cell r="N118">
            <v>0.15283461771305354</v>
          </cell>
          <cell r="O118">
            <v>0.03243443834206486</v>
          </cell>
          <cell r="Q118">
            <v>0.08796148482299977</v>
          </cell>
        </row>
        <row r="119">
          <cell r="A119">
            <v>2006</v>
          </cell>
          <cell r="F119">
            <v>0.2620950227233899</v>
          </cell>
          <cell r="G119">
            <v>0.05141717825594831</v>
          </cell>
          <cell r="N119">
            <v>0.14913032917348598</v>
          </cell>
          <cell r="O119">
            <v>0.029256033322593432</v>
          </cell>
          <cell r="Q119">
            <v>0.08292992812605311</v>
          </cell>
        </row>
        <row r="120">
          <cell r="A120">
            <v>2007</v>
          </cell>
          <cell r="F120">
            <v>0.26882794440189234</v>
          </cell>
          <cell r="G120">
            <v>0.04993407730654385</v>
          </cell>
          <cell r="N120">
            <v>0.15518145612745926</v>
          </cell>
          <cell r="O120">
            <v>0.02882454368369618</v>
          </cell>
          <cell r="Q120">
            <v>0.09076684510259392</v>
          </cell>
        </row>
        <row r="121">
          <cell r="A121">
            <v>2008</v>
          </cell>
          <cell r="F121">
            <v>0.25985500221350233</v>
          </cell>
          <cell r="G121">
            <v>0.04617675910631444</v>
          </cell>
          <cell r="N121">
            <v>0.15056545613949815</v>
          </cell>
          <cell r="O121">
            <v>0.02675578587543809</v>
          </cell>
          <cell r="Q121">
            <v>0.0817979450635462</v>
          </cell>
        </row>
        <row r="122">
          <cell r="G122">
            <v>0.047099350169778</v>
          </cell>
          <cell r="N122">
            <v>0.15056545613949815</v>
          </cell>
          <cell r="O122">
            <v>0.027290354550727567</v>
          </cell>
          <cell r="Q122">
            <v>0.0817979450635462</v>
          </cell>
        </row>
        <row r="123">
          <cell r="G123">
            <v>0.04900676155564648</v>
          </cell>
          <cell r="N123">
            <v>0.15056545613949815</v>
          </cell>
          <cell r="O123">
            <v>0.028395548843362345</v>
          </cell>
          <cell r="Q123">
            <v>0.0817979450635462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Figures"/>
      <sheetName val="Figure1"/>
      <sheetName val="Figure2"/>
      <sheetName val="Figure3"/>
      <sheetName val="Figure4"/>
      <sheetName val="Table1"/>
      <sheetName val="Figure5"/>
      <sheetName val="Figure6"/>
      <sheetName val="Figure7"/>
      <sheetName val="Figure8"/>
      <sheetName val="Figure9"/>
      <sheetName val="Table2"/>
      <sheetName val="Figure10"/>
      <sheetName val="Figure11"/>
      <sheetName val="Figure12"/>
      <sheetName val="Figure13"/>
      <sheetName val="Figure14"/>
      <sheetName val="Figure15a"/>
      <sheetName val="Figure15b"/>
      <sheetName val="Figure16"/>
      <sheetName val="Figure17"/>
      <sheetName val="Figure18"/>
      <sheetName val="Table3"/>
      <sheetName val="Figure19a"/>
      <sheetName val="Figure19b"/>
      <sheetName val="Table4"/>
      <sheetName val="Figure20a"/>
      <sheetName val="Figure21a"/>
      <sheetName val="Figure22a"/>
      <sheetName val="Figure23a"/>
      <sheetName val="Table5"/>
      <sheetName val="Figure20b"/>
      <sheetName val="Figure21b"/>
      <sheetName val="Figure22b"/>
      <sheetName val="Figure23b"/>
      <sheetName val="Figure24a"/>
      <sheetName val="Figure24b"/>
      <sheetName val="Figure25a"/>
      <sheetName val="Figure25b"/>
      <sheetName val="datafig9-10"/>
    </sheetNames>
    <sheetDataSet>
      <sheetData sheetId="0">
        <row r="10">
          <cell r="A10">
            <v>1820</v>
          </cell>
          <cell r="T10">
            <v>0.058348179991208615</v>
          </cell>
          <cell r="U10">
            <v>0.009703678446431718</v>
          </cell>
          <cell r="V10">
            <v>0.05368032559191193</v>
          </cell>
          <cell r="AN10">
            <v>31.25256900000001</v>
          </cell>
          <cell r="AO10">
            <v>18.776154401984904</v>
          </cell>
        </row>
        <row r="20">
          <cell r="A20">
            <v>1830</v>
          </cell>
          <cell r="T20">
            <v>0.06196422183162336</v>
          </cell>
          <cell r="U20">
            <v>0.009703678446431718</v>
          </cell>
          <cell r="V20">
            <v>0.057007084085093494</v>
          </cell>
          <cell r="AN20">
            <v>33.11257</v>
          </cell>
          <cell r="AO20">
            <v>20.0677500898026</v>
          </cell>
        </row>
        <row r="30">
          <cell r="A30">
            <v>1840</v>
          </cell>
          <cell r="T30">
            <v>0.06687819106828168</v>
          </cell>
          <cell r="U30">
            <v>0.01769143554203345</v>
          </cell>
          <cell r="V30">
            <v>0.06152793578281914</v>
          </cell>
          <cell r="AN30">
            <v>34.688251</v>
          </cell>
          <cell r="AO30">
            <v>21.311339160650398</v>
          </cell>
        </row>
        <row r="40">
          <cell r="A40">
            <v>1850</v>
          </cell>
          <cell r="T40">
            <v>0.07806049713048697</v>
          </cell>
          <cell r="U40">
            <v>0.018281389002988035</v>
          </cell>
          <cell r="V40">
            <v>0.07181565736004802</v>
          </cell>
          <cell r="AN40">
            <v>36.056407</v>
          </cell>
          <cell r="AO40">
            <v>22.6968549047775</v>
          </cell>
        </row>
        <row r="50">
          <cell r="A50">
            <v>1860</v>
          </cell>
          <cell r="T50">
            <v>0.0733048099537396</v>
          </cell>
          <cell r="U50">
            <v>0.009419872777271854</v>
          </cell>
          <cell r="V50">
            <v>0.06744042515744043</v>
          </cell>
          <cell r="AN50">
            <v>37.599637</v>
          </cell>
          <cell r="AO50">
            <v>23.8988631144671</v>
          </cell>
        </row>
        <row r="60">
          <cell r="A60">
            <v>1870</v>
          </cell>
          <cell r="T60">
            <v>0.06776721053088418</v>
          </cell>
          <cell r="U60">
            <v>-0.0001387811854741683</v>
          </cell>
          <cell r="V60">
            <v>0.06234583368841345</v>
          </cell>
          <cell r="AN60">
            <v>36.92049800000001</v>
          </cell>
          <cell r="AO60">
            <v>23.461097242725295</v>
          </cell>
        </row>
        <row r="70">
          <cell r="A70">
            <v>1880</v>
          </cell>
          <cell r="T70">
            <v>0.045384597888712186</v>
          </cell>
          <cell r="U70">
            <v>-0.0008604783304498875</v>
          </cell>
          <cell r="V70">
            <v>0.04175383005761521</v>
          </cell>
          <cell r="AN70">
            <v>37.71682599999999</v>
          </cell>
          <cell r="AO70">
            <v>24.236519479981798</v>
          </cell>
        </row>
        <row r="80">
          <cell r="A80">
            <v>1890</v>
          </cell>
          <cell r="T80">
            <v>0.04098181662802763</v>
          </cell>
          <cell r="U80">
            <v>0.013934737692663735</v>
          </cell>
          <cell r="V80">
            <v>0.03770327129778542</v>
          </cell>
          <cell r="AN80">
            <v>38.356826</v>
          </cell>
          <cell r="AO80">
            <v>25.100315272126803</v>
          </cell>
        </row>
        <row r="90">
          <cell r="A90">
            <v>1900</v>
          </cell>
          <cell r="T90">
            <v>0.042237471804013285</v>
          </cell>
          <cell r="U90">
            <v>0.010993689968294529</v>
          </cell>
          <cell r="V90">
            <v>0.03792442734480346</v>
          </cell>
          <cell r="AN90">
            <v>38.743348000000005</v>
          </cell>
          <cell r="AO90">
            <v>25.5752174078168</v>
          </cell>
        </row>
        <row r="100">
          <cell r="A100">
            <v>1910</v>
          </cell>
          <cell r="T100">
            <v>0.05577965314110154</v>
          </cell>
          <cell r="U100">
            <v>0.005758404391572602</v>
          </cell>
          <cell r="V100">
            <v>0.051040716451078987</v>
          </cell>
          <cell r="AN100">
            <v>39.220905</v>
          </cell>
          <cell r="AO100">
            <v>26.07876756955375</v>
          </cell>
        </row>
        <row r="110">
          <cell r="A110">
            <v>1920</v>
          </cell>
          <cell r="T110">
            <v>0.09761857616529515</v>
          </cell>
          <cell r="U110">
            <v>0.018888796812404296</v>
          </cell>
          <cell r="V110">
            <v>0.08306513541472288</v>
          </cell>
          <cell r="AN110">
            <v>39.689293000000006</v>
          </cell>
          <cell r="AO110">
            <v>27.458517523638896</v>
          </cell>
        </row>
        <row r="120">
          <cell r="A120">
            <v>1930</v>
          </cell>
          <cell r="T120">
            <v>0.08250576894943884</v>
          </cell>
          <cell r="U120">
            <v>0.003787157391588858</v>
          </cell>
          <cell r="V120">
            <v>0.06692664984780368</v>
          </cell>
          <cell r="AN120">
            <v>41.019613</v>
          </cell>
          <cell r="AO120">
            <v>28.649250067831204</v>
          </cell>
        </row>
        <row r="130">
          <cell r="A130">
            <v>1940</v>
          </cell>
          <cell r="T130">
            <v>0.04422969638977954</v>
          </cell>
          <cell r="U130">
            <v>0.013905510894432371</v>
          </cell>
          <cell r="V130">
            <v>0.030441130761721474</v>
          </cell>
          <cell r="AN130">
            <v>39.91014599999999</v>
          </cell>
          <cell r="AO130">
            <v>27.978298864382804</v>
          </cell>
        </row>
        <row r="140">
          <cell r="A140">
            <v>1950</v>
          </cell>
          <cell r="T140">
            <v>0.10900020916700619</v>
          </cell>
          <cell r="U140">
            <v>0.0537499062290685</v>
          </cell>
          <cell r="V140">
            <v>0.0746849584551849</v>
          </cell>
          <cell r="AN140">
            <v>43.19535400000001</v>
          </cell>
          <cell r="AO140">
            <v>29.8419698417672</v>
          </cell>
        </row>
        <row r="150">
          <cell r="A150">
            <v>1960</v>
          </cell>
          <cell r="T150">
            <v>0.08674215774635471</v>
          </cell>
          <cell r="U150">
            <v>0.06173980850036753</v>
          </cell>
          <cell r="V150">
            <v>0.0583376864460964</v>
          </cell>
          <cell r="AN150">
            <v>48.014283999999996</v>
          </cell>
          <cell r="AO150">
            <v>31.9359621646854</v>
          </cell>
        </row>
        <row r="160">
          <cell r="A160">
            <v>1970</v>
          </cell>
          <cell r="T160">
            <v>0.07306889564033757</v>
          </cell>
          <cell r="U160">
            <v>0.03963944071397729</v>
          </cell>
          <cell r="V160">
            <v>0.04599608785601859</v>
          </cell>
          <cell r="AN160">
            <v>52.243697</v>
          </cell>
          <cell r="AO160">
            <v>35.4697550355524</v>
          </cell>
        </row>
        <row r="170">
          <cell r="A170">
            <v>1980</v>
          </cell>
          <cell r="T170">
            <v>0.06714657325155508</v>
          </cell>
          <cell r="U170">
            <v>0.020224703008572265</v>
          </cell>
          <cell r="V170">
            <v>0.04010022512613167</v>
          </cell>
          <cell r="AN170">
            <v>55.01261199999998</v>
          </cell>
          <cell r="AO170">
            <v>38.88422159963461</v>
          </cell>
        </row>
        <row r="180">
          <cell r="A180">
            <v>1990</v>
          </cell>
          <cell r="T180">
            <v>0.0811494657247263</v>
          </cell>
          <cell r="U180">
            <v>0.015819134760066023</v>
          </cell>
          <cell r="V180">
            <v>0.05282650484949557</v>
          </cell>
          <cell r="AN180">
            <v>57.60624500000001</v>
          </cell>
          <cell r="AO180">
            <v>42.3510419803572</v>
          </cell>
        </row>
        <row r="190">
          <cell r="A190">
            <v>2000</v>
          </cell>
          <cell r="T190">
            <v>0.059414659532812206</v>
          </cell>
          <cell r="U190">
            <v>0.013518754540819966</v>
          </cell>
          <cell r="V190">
            <v>0.03497265426927167</v>
          </cell>
          <cell r="AN190">
            <v>60.584472999999996</v>
          </cell>
          <cell r="AO190">
            <v>45.456928207540805</v>
          </cell>
        </row>
        <row r="198">
          <cell r="A198">
            <v>2008</v>
          </cell>
          <cell r="T198">
            <v>0.04674142003700247</v>
          </cell>
          <cell r="U198">
            <v>0.013518754540819966</v>
          </cell>
          <cell r="V198">
            <v>0.027512932597150284</v>
          </cell>
        </row>
        <row r="200">
          <cell r="A200">
            <v>2010</v>
          </cell>
          <cell r="AN200">
            <v>63.74311599999999</v>
          </cell>
          <cell r="AO200">
            <v>48.42270619063561</v>
          </cell>
        </row>
        <row r="210">
          <cell r="A210">
            <v>2020</v>
          </cell>
          <cell r="AN210">
            <v>66.18751300000001</v>
          </cell>
          <cell r="AO210">
            <v>50.8695936058462</v>
          </cell>
        </row>
        <row r="220">
          <cell r="A220">
            <v>2030</v>
          </cell>
          <cell r="AN220">
            <v>68.27901399999999</v>
          </cell>
          <cell r="AO220">
            <v>53.0566698979315</v>
          </cell>
        </row>
        <row r="230">
          <cell r="A230">
            <v>2040</v>
          </cell>
          <cell r="AN230">
            <v>69.68671499999999</v>
          </cell>
          <cell r="AO230">
            <v>54.350182408165594</v>
          </cell>
        </row>
        <row r="240">
          <cell r="A240">
            <v>2050</v>
          </cell>
          <cell r="AN240">
            <v>70.446359</v>
          </cell>
          <cell r="AO240">
            <v>55.09348491360971</v>
          </cell>
        </row>
        <row r="250">
          <cell r="A250">
            <v>2060</v>
          </cell>
          <cell r="AN250">
            <v>70.893875</v>
          </cell>
          <cell r="AO250">
            <v>55.618088496289</v>
          </cell>
        </row>
        <row r="260">
          <cell r="A260">
            <v>2070</v>
          </cell>
          <cell r="AN260">
            <v>71.313314</v>
          </cell>
          <cell r="AO260">
            <v>56.051931055053</v>
          </cell>
        </row>
        <row r="270">
          <cell r="A270">
            <v>2080</v>
          </cell>
          <cell r="AN270">
            <v>71.71649400000001</v>
          </cell>
          <cell r="AO270">
            <v>56.45511168772321</v>
          </cell>
        </row>
        <row r="280">
          <cell r="A280">
            <v>2090</v>
          </cell>
          <cell r="AN280">
            <v>72.06561500000001</v>
          </cell>
          <cell r="AO280">
            <v>56.80423444107249</v>
          </cell>
        </row>
        <row r="290">
          <cell r="A290">
            <v>2100</v>
          </cell>
          <cell r="AN290">
            <v>72.20048</v>
          </cell>
          <cell r="AO290">
            <v>56.939096319952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7_0.bin" /><Relationship Id="rId2" Type="http://schemas.openxmlformats.org/officeDocument/2006/relationships/oleObject" Target="../embeddings/oleObject_27_1.bin" /><Relationship Id="rId3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8_0.bin" /><Relationship Id="rId2" Type="http://schemas.openxmlformats.org/officeDocument/2006/relationships/oleObject" Target="../embeddings/oleObject_28_1.bin" /><Relationship Id="rId3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9_0.bin" /><Relationship Id="rId2" Type="http://schemas.openxmlformats.org/officeDocument/2006/relationships/oleObject" Target="../embeddings/oleObject_29_1.bin" /><Relationship Id="rId3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workbookViewId="0" topLeftCell="A1">
      <selection activeCell="E4" sqref="E4"/>
    </sheetView>
  </sheetViews>
  <sheetFormatPr defaultColWidth="11.421875" defaultRowHeight="12.75"/>
  <cols>
    <col min="4" max="4" width="12.7109375" style="0" customWidth="1"/>
  </cols>
  <sheetData>
    <row r="2" spans="1:11" ht="12.75">
      <c r="A2" s="1" t="s">
        <v>8</v>
      </c>
      <c r="B2" s="1" t="s">
        <v>9</v>
      </c>
      <c r="C2" s="1" t="s">
        <v>10</v>
      </c>
      <c r="D2" s="1" t="s">
        <v>18</v>
      </c>
      <c r="E2" s="1" t="s">
        <v>7</v>
      </c>
      <c r="F2" s="1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19</v>
      </c>
    </row>
    <row r="3" spans="1:11" ht="12.75">
      <c r="A3" s="1">
        <v>20</v>
      </c>
      <c r="B3" s="1">
        <v>30</v>
      </c>
      <c r="C3" s="1">
        <v>70</v>
      </c>
      <c r="D3" s="1">
        <f>C3-B3</f>
        <v>40</v>
      </c>
      <c r="E3" s="2">
        <v>0.02</v>
      </c>
      <c r="F3" s="2">
        <v>0.12</v>
      </c>
      <c r="G3" s="2">
        <v>0.3</v>
      </c>
      <c r="H3" s="2">
        <f>F3/E3</f>
        <v>6</v>
      </c>
      <c r="I3" s="2">
        <f>G3/H3</f>
        <v>0.049999999999999996</v>
      </c>
      <c r="J3" s="2">
        <f>(1-EXP(-(E3-F3*I3)*(C3-A3)))/(1-EXP(-(E3-F3*I3)*B3))</f>
        <v>1.4678816972541726</v>
      </c>
      <c r="K3" s="2">
        <f>H3*J3/(C3-A3)</f>
        <v>0.1761458036705007</v>
      </c>
    </row>
    <row r="5" spans="1:5" ht="12.75">
      <c r="A5" s="1" t="s">
        <v>0</v>
      </c>
      <c r="B5" s="1" t="s">
        <v>6</v>
      </c>
      <c r="C5" t="s">
        <v>16</v>
      </c>
      <c r="D5" t="s">
        <v>17</v>
      </c>
      <c r="E5" t="s">
        <v>23</v>
      </c>
    </row>
    <row r="6" spans="1:5" ht="12.75">
      <c r="A6" s="1" t="s">
        <v>1</v>
      </c>
      <c r="B6" s="1">
        <v>20</v>
      </c>
      <c r="C6" s="2">
        <f aca="true" t="shared" si="0" ref="C6:C16">1-EXP(-($E$3-$F$3*$I$3)*($B6-$A$3))</f>
        <v>0</v>
      </c>
      <c r="D6" s="2">
        <v>0</v>
      </c>
      <c r="E6" s="2">
        <f>C6+D6</f>
        <v>0</v>
      </c>
    </row>
    <row r="7" spans="1:5" ht="12.75">
      <c r="A7" s="1">
        <v>25</v>
      </c>
      <c r="B7" s="1">
        <v>25</v>
      </c>
      <c r="C7" s="2">
        <f t="shared" si="0"/>
        <v>0.06760618009405173</v>
      </c>
      <c r="D7" s="2">
        <v>0</v>
      </c>
      <c r="E7" s="2">
        <f aca="true" t="shared" si="1" ref="E7:E16">C7+D7</f>
        <v>0.06760618009405173</v>
      </c>
    </row>
    <row r="8" spans="1:5" ht="12.75">
      <c r="A8" s="1" t="s">
        <v>2</v>
      </c>
      <c r="B8" s="1">
        <v>30</v>
      </c>
      <c r="C8" s="2">
        <f t="shared" si="0"/>
        <v>0.13064176460119414</v>
      </c>
      <c r="D8" s="2">
        <v>0</v>
      </c>
      <c r="E8" s="2">
        <f t="shared" si="1"/>
        <v>0.13064176460119414</v>
      </c>
    </row>
    <row r="9" spans="1:5" ht="12.75">
      <c r="A9" s="1">
        <v>35</v>
      </c>
      <c r="B9" s="1">
        <v>35</v>
      </c>
      <c r="C9" s="2">
        <f t="shared" si="0"/>
        <v>0.18941575402981292</v>
      </c>
      <c r="D9" s="2">
        <v>0</v>
      </c>
      <c r="E9" s="2">
        <f t="shared" si="1"/>
        <v>0.18941575402981292</v>
      </c>
    </row>
    <row r="10" spans="1:5" ht="12.75">
      <c r="A10" s="1" t="s">
        <v>3</v>
      </c>
      <c r="B10" s="1">
        <v>40</v>
      </c>
      <c r="C10" s="2">
        <f t="shared" si="0"/>
        <v>0.24421625854427453</v>
      </c>
      <c r="D10" s="2">
        <f>$J$3*EXP(-($E$3-$F$3*$I$3)*($B10-$D$3))</f>
        <v>1.4678816972541726</v>
      </c>
      <c r="E10" s="2">
        <f t="shared" si="1"/>
        <v>1.712097955798447</v>
      </c>
    </row>
    <row r="11" spans="1:5" ht="12.75">
      <c r="A11" s="1">
        <v>45</v>
      </c>
      <c r="B11" s="1">
        <v>45</v>
      </c>
      <c r="C11" s="2">
        <f t="shared" si="0"/>
        <v>0.29531191028128656</v>
      </c>
      <c r="D11" s="2">
        <f aca="true" t="shared" si="2" ref="D11:D16">$J$3*EXP(-($E$3-$F$3*$I$3)*($B11-$D$3))</f>
        <v>1.3686438228728448</v>
      </c>
      <c r="E11" s="2">
        <f t="shared" si="1"/>
        <v>1.6639557331541313</v>
      </c>
    </row>
    <row r="12" spans="1:5" ht="12.75">
      <c r="A12" s="1">
        <v>50</v>
      </c>
      <c r="B12" s="1">
        <v>50</v>
      </c>
      <c r="C12" s="2">
        <f t="shared" si="0"/>
        <v>0.34295318018494325</v>
      </c>
      <c r="D12" s="2">
        <f t="shared" si="2"/>
        <v>1.2761150420990917</v>
      </c>
      <c r="E12" s="2">
        <f t="shared" si="1"/>
        <v>1.619068222284035</v>
      </c>
    </row>
    <row r="13" spans="1:5" ht="12.75">
      <c r="A13" s="1">
        <v>55</v>
      </c>
      <c r="B13" s="1">
        <v>55</v>
      </c>
      <c r="C13" s="2">
        <f t="shared" si="0"/>
        <v>0.387373605815584</v>
      </c>
      <c r="D13" s="2">
        <f t="shared" si="2"/>
        <v>1.189841778742212</v>
      </c>
      <c r="E13" s="2">
        <f t="shared" si="1"/>
        <v>1.577215384557796</v>
      </c>
    </row>
    <row r="14" spans="1:5" ht="12.75">
      <c r="A14" s="1" t="s">
        <v>4</v>
      </c>
      <c r="B14" s="1">
        <v>60</v>
      </c>
      <c r="C14" s="2">
        <f t="shared" si="0"/>
        <v>0.42879093615118513</v>
      </c>
      <c r="D14" s="2">
        <f t="shared" si="2"/>
        <v>1.1094011211651391</v>
      </c>
      <c r="E14" s="2">
        <f t="shared" si="1"/>
        <v>1.5381920573163241</v>
      </c>
    </row>
    <row r="15" spans="1:5" ht="12.75">
      <c r="A15" s="1">
        <v>65</v>
      </c>
      <c r="B15" s="1">
        <v>65</v>
      </c>
      <c r="C15" s="2">
        <f t="shared" si="0"/>
        <v>0.4674081989931028</v>
      </c>
      <c r="D15" s="2">
        <f t="shared" si="2"/>
        <v>1.0343987491711057</v>
      </c>
      <c r="E15" s="2">
        <f t="shared" si="1"/>
        <v>1.5018069481642087</v>
      </c>
    </row>
    <row r="16" spans="1:5" ht="12.75">
      <c r="A16" s="1" t="s">
        <v>5</v>
      </c>
      <c r="B16" s="1">
        <v>70</v>
      </c>
      <c r="C16" s="2">
        <f t="shared" si="0"/>
        <v>0.5034146962085906</v>
      </c>
      <c r="D16" s="2">
        <f t="shared" si="2"/>
        <v>0.964467001045582</v>
      </c>
      <c r="E16" s="2">
        <f t="shared" si="1"/>
        <v>1.4678816972541726</v>
      </c>
    </row>
    <row r="17" spans="1:2" ht="12.75">
      <c r="A17" s="1">
        <v>75</v>
      </c>
      <c r="B17" s="1"/>
    </row>
    <row r="18" spans="1:2" ht="12.75">
      <c r="A18" s="1">
        <v>80</v>
      </c>
      <c r="B18" s="1"/>
    </row>
    <row r="19" spans="1:2" ht="12.75">
      <c r="A19" s="1">
        <v>85</v>
      </c>
      <c r="B19" s="1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9"/>
  <sheetViews>
    <sheetView workbookViewId="0" topLeftCell="A1">
      <selection activeCell="J3" sqref="J3"/>
    </sheetView>
  </sheetViews>
  <sheetFormatPr defaultColWidth="11.421875" defaultRowHeight="12.75"/>
  <cols>
    <col min="4" max="4" width="12.7109375" style="0" customWidth="1"/>
  </cols>
  <sheetData>
    <row r="2" spans="1:11" ht="12.75">
      <c r="A2" s="1" t="s">
        <v>8</v>
      </c>
      <c r="B2" s="1" t="s">
        <v>9</v>
      </c>
      <c r="C2" s="1" t="s">
        <v>10</v>
      </c>
      <c r="D2" s="1" t="s">
        <v>18</v>
      </c>
      <c r="E2" s="1" t="s">
        <v>7</v>
      </c>
      <c r="F2" s="1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19</v>
      </c>
    </row>
    <row r="3" spans="1:11" ht="12.75">
      <c r="A3" s="1">
        <v>20</v>
      </c>
      <c r="B3" s="1">
        <v>30</v>
      </c>
      <c r="C3" s="1">
        <v>70</v>
      </c>
      <c r="D3" s="1">
        <f>C3-B3</f>
        <v>40</v>
      </c>
      <c r="E3" s="2">
        <v>0.05</v>
      </c>
      <c r="F3" s="2">
        <v>0.3</v>
      </c>
      <c r="G3" s="2">
        <v>0.3</v>
      </c>
      <c r="H3" s="2">
        <f>F3/E3</f>
        <v>5.999999999999999</v>
      </c>
      <c r="I3" s="2">
        <f>G3/H3</f>
        <v>0.05</v>
      </c>
      <c r="J3" s="2">
        <f>(1-EXP(-(E3-F3*I3)*(C3-A3)))/(1-EXP(-(E3-F3*I3)*B3))</f>
        <v>1.2709952860973506</v>
      </c>
      <c r="K3" s="2">
        <f>H3*J3/(C3-A3)</f>
        <v>0.15251943433168205</v>
      </c>
    </row>
    <row r="5" spans="1:5" ht="12.75">
      <c r="A5" s="1" t="s">
        <v>0</v>
      </c>
      <c r="B5" s="1" t="s">
        <v>6</v>
      </c>
      <c r="C5" t="s">
        <v>16</v>
      </c>
      <c r="D5" t="s">
        <v>17</v>
      </c>
      <c r="E5" t="s">
        <v>23</v>
      </c>
    </row>
    <row r="6" spans="1:5" ht="12.75">
      <c r="A6" s="1" t="s">
        <v>1</v>
      </c>
      <c r="B6" s="1">
        <v>20</v>
      </c>
      <c r="C6" s="2">
        <f aca="true" t="shared" si="0" ref="C6:C16">1-EXP(-($E$3-$F$3*$I$3)*($B6-$A$3))</f>
        <v>0</v>
      </c>
      <c r="D6" s="2">
        <v>0</v>
      </c>
      <c r="E6" s="2">
        <f>C6+D6</f>
        <v>0</v>
      </c>
    </row>
    <row r="7" spans="1:5" ht="12.75">
      <c r="A7" s="1">
        <v>25</v>
      </c>
      <c r="B7" s="1">
        <v>25</v>
      </c>
      <c r="C7" s="2">
        <f t="shared" si="0"/>
        <v>0.16054297923079264</v>
      </c>
      <c r="D7" s="2">
        <v>0</v>
      </c>
      <c r="E7" s="2">
        <f aca="true" t="shared" si="1" ref="E7:E16">C7+D7</f>
        <v>0.16054297923079264</v>
      </c>
    </row>
    <row r="8" spans="1:5" ht="12.75">
      <c r="A8" s="1" t="s">
        <v>2</v>
      </c>
      <c r="B8" s="1">
        <v>30</v>
      </c>
      <c r="C8" s="2">
        <f t="shared" si="0"/>
        <v>0.29531191028128656</v>
      </c>
      <c r="D8" s="2">
        <v>0</v>
      </c>
      <c r="E8" s="2">
        <f t="shared" si="1"/>
        <v>0.29531191028128656</v>
      </c>
    </row>
    <row r="9" spans="1:5" ht="12.75">
      <c r="A9" s="1">
        <v>35</v>
      </c>
      <c r="B9" s="1">
        <v>35</v>
      </c>
      <c r="C9" s="2">
        <f t="shared" si="0"/>
        <v>0.4084446356331849</v>
      </c>
      <c r="D9" s="2">
        <v>0</v>
      </c>
      <c r="E9" s="2">
        <f t="shared" si="1"/>
        <v>0.4084446356331849</v>
      </c>
    </row>
    <row r="10" spans="1:5" ht="12.75">
      <c r="A10" s="1" t="s">
        <v>3</v>
      </c>
      <c r="B10" s="1">
        <v>40</v>
      </c>
      <c r="C10" s="2">
        <f t="shared" si="0"/>
        <v>0.5034146962085906</v>
      </c>
      <c r="D10" s="2">
        <f aca="true" t="shared" si="2" ref="D10:D16">$J$3*EXP(-($E$3-$F$3*$I$3)*($B10-$D$3))</f>
        <v>1.2709952860973506</v>
      </c>
      <c r="E10" s="2">
        <f t="shared" si="1"/>
        <v>1.7744099823059412</v>
      </c>
    </row>
    <row r="11" spans="1:5" ht="12.75">
      <c r="A11" s="1">
        <v>45</v>
      </c>
      <c r="B11" s="1">
        <v>45</v>
      </c>
      <c r="C11" s="2">
        <f t="shared" si="0"/>
        <v>0.5831379803214917</v>
      </c>
      <c r="D11" s="2">
        <f t="shared" si="2"/>
        <v>1.0669459162789883</v>
      </c>
      <c r="E11" s="2">
        <f t="shared" si="1"/>
        <v>1.65008389660048</v>
      </c>
    </row>
    <row r="12" spans="1:5" ht="12.75">
      <c r="A12" s="1">
        <v>50</v>
      </c>
      <c r="B12" s="1">
        <v>50</v>
      </c>
      <c r="C12" s="2">
        <f t="shared" si="0"/>
        <v>0.6500622508888447</v>
      </c>
      <c r="D12" s="2">
        <f t="shared" si="2"/>
        <v>0.8956552402014316</v>
      </c>
      <c r="E12" s="2">
        <f t="shared" si="1"/>
        <v>1.5457174910902762</v>
      </c>
    </row>
    <row r="13" spans="1:5" ht="12.75">
      <c r="A13" s="1">
        <v>55</v>
      </c>
      <c r="B13" s="1">
        <v>55</v>
      </c>
      <c r="C13" s="2">
        <f t="shared" si="0"/>
        <v>0.7062422996764672</v>
      </c>
      <c r="D13" s="2">
        <f t="shared" si="2"/>
        <v>0.7518640795758226</v>
      </c>
      <c r="E13" s="2">
        <f t="shared" si="1"/>
        <v>1.45810637925229</v>
      </c>
    </row>
    <row r="14" spans="1:5" ht="12.75">
      <c r="A14" s="1" t="s">
        <v>4</v>
      </c>
      <c r="B14" s="1">
        <v>60</v>
      </c>
      <c r="C14" s="2">
        <f t="shared" si="0"/>
        <v>0.7534030360583935</v>
      </c>
      <c r="D14" s="2">
        <f t="shared" si="2"/>
        <v>0.6311575802641022</v>
      </c>
      <c r="E14" s="2">
        <f t="shared" si="1"/>
        <v>1.3845606163224957</v>
      </c>
    </row>
    <row r="15" spans="1:5" ht="12.75">
      <c r="A15" s="1">
        <v>65</v>
      </c>
      <c r="B15" s="1">
        <v>65</v>
      </c>
      <c r="C15" s="2">
        <f t="shared" si="0"/>
        <v>0.7929924473188474</v>
      </c>
      <c r="D15" s="2">
        <f t="shared" si="2"/>
        <v>0.5298296619644051</v>
      </c>
      <c r="E15" s="2">
        <f t="shared" si="1"/>
        <v>1.3228221092832526</v>
      </c>
    </row>
    <row r="16" spans="1:5" ht="12.75">
      <c r="A16" s="1" t="s">
        <v>5</v>
      </c>
      <c r="B16" s="1">
        <v>70</v>
      </c>
      <c r="C16" s="2">
        <f t="shared" si="0"/>
        <v>0.8262260565495549</v>
      </c>
      <c r="D16" s="2">
        <f t="shared" si="2"/>
        <v>0.44476922954779574</v>
      </c>
      <c r="E16" s="2">
        <f t="shared" si="1"/>
        <v>1.2709952860973508</v>
      </c>
    </row>
    <row r="17" spans="1:2" ht="12.75">
      <c r="A17" s="1">
        <v>75</v>
      </c>
      <c r="B17" s="1"/>
    </row>
    <row r="18" spans="1:2" ht="12.75">
      <c r="A18" s="1">
        <v>80</v>
      </c>
      <c r="B18" s="1"/>
    </row>
    <row r="19" spans="1:2" ht="12.75">
      <c r="A19" s="1">
        <v>85</v>
      </c>
      <c r="B19" s="1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G15" sqref="G15"/>
    </sheetView>
  </sheetViews>
  <sheetFormatPr defaultColWidth="11.421875" defaultRowHeight="12.75"/>
  <cols>
    <col min="4" max="4" width="12.7109375" style="0" customWidth="1"/>
  </cols>
  <sheetData>
    <row r="2" spans="1:12" ht="12.75">
      <c r="A2" s="1" t="s">
        <v>8</v>
      </c>
      <c r="B2" s="1" t="s">
        <v>9</v>
      </c>
      <c r="C2" s="1" t="s">
        <v>10</v>
      </c>
      <c r="D2" s="1" t="s">
        <v>18</v>
      </c>
      <c r="E2" s="1" t="s">
        <v>7</v>
      </c>
      <c r="F2" s="1" t="s">
        <v>14</v>
      </c>
      <c r="G2" s="3" t="s">
        <v>12</v>
      </c>
      <c r="H2" s="3" t="s">
        <v>13</v>
      </c>
      <c r="I2" s="3" t="s">
        <v>15</v>
      </c>
      <c r="J2" s="3" t="s">
        <v>15</v>
      </c>
      <c r="K2" s="3" t="s">
        <v>20</v>
      </c>
      <c r="L2" s="3" t="s">
        <v>21</v>
      </c>
    </row>
    <row r="3" spans="1:12" ht="12.75">
      <c r="A3" s="1">
        <v>20</v>
      </c>
      <c r="B3" s="1">
        <v>30</v>
      </c>
      <c r="C3" s="1">
        <v>70</v>
      </c>
      <c r="D3" s="1">
        <f>C3-B3</f>
        <v>40</v>
      </c>
      <c r="E3" s="2">
        <v>0.02</v>
      </c>
      <c r="F3" s="2">
        <v>0.05</v>
      </c>
      <c r="G3" s="2">
        <v>0.3</v>
      </c>
      <c r="H3" s="2">
        <f>G3/F3</f>
        <v>5.999999999999999</v>
      </c>
      <c r="I3" s="2">
        <f>J3</f>
        <v>2.385366983479717</v>
      </c>
      <c r="J3" s="2">
        <f>((C3-A3)/B3)/(((EXP((F$3-E$3)*B$3)-1)/((F$3-E$3)*B$3))-(EXP(E3*(D3-A3))/B3)*((EXP(F3*B3)-EXP(E3*B3))/(EXP(F3*(C3-A3))-EXP(E3*(C3-A3)))*((EXP((F3-E3)*(C3-A3))-1)/(F3-E3)-(C3-A3))))</f>
        <v>2.385366983479717</v>
      </c>
      <c r="K3" s="2">
        <f>(EXP($F3*($C3-$A3))-1)/(EXP($F3*$B3)-1)</f>
        <v>3.2118014374033916</v>
      </c>
      <c r="L3" s="2">
        <f>(C3-A3)/B3</f>
        <v>1.6666666666666667</v>
      </c>
    </row>
    <row r="5" spans="1:4" ht="12.75">
      <c r="A5" s="1" t="s">
        <v>0</v>
      </c>
      <c r="B5" s="1" t="s">
        <v>6</v>
      </c>
      <c r="C5" t="s">
        <v>22</v>
      </c>
      <c r="D5" t="s">
        <v>22</v>
      </c>
    </row>
    <row r="6" spans="1:4" ht="12.75">
      <c r="A6" s="1" t="s">
        <v>1</v>
      </c>
      <c r="B6" s="1">
        <v>20</v>
      </c>
      <c r="C6" s="2">
        <v>0</v>
      </c>
      <c r="D6" s="2">
        <f>-I$3*EXP(E$3*(D$3-A$3))*(EXP(F$3*B$3)-EXP(E$3*B$3))*(EXP((F$3-E$3)*(B6-A$3))-1)/(EXP(F$3*(C$3-A$3))-EXP(E$3*(C$3-A$3)))</f>
        <v>0</v>
      </c>
    </row>
    <row r="7" spans="1:4" ht="12.75">
      <c r="A7" s="1">
        <v>25</v>
      </c>
      <c r="B7" s="1">
        <v>25</v>
      </c>
      <c r="C7" s="2">
        <v>0</v>
      </c>
      <c r="D7" s="2">
        <f>-I$3*EXP(E$3*(D$3-A$3))*(EXP(F$3*B$3)-EXP(E$3*B$3))*(EXP((F$3-E$3)*(B7-A$3))-1)/(EXP(F$3*(C$3-A$3))-EXP(E$3*(C$3-A$3)))</f>
        <v>-0.16183424272828295</v>
      </c>
    </row>
    <row r="8" spans="1:4" ht="12.75">
      <c r="A8" s="1" t="s">
        <v>2</v>
      </c>
      <c r="B8" s="1">
        <v>30</v>
      </c>
      <c r="C8" s="2">
        <v>0</v>
      </c>
      <c r="D8" s="2">
        <f>-I$3*EXP(E$3*(D$3-A$3))*(EXP(F$3*B$3)-EXP(E$3*B$3))*(EXP((F$3-E$3)*(B8-A$3))-1)/(EXP(F$3*(C$3-A$3))-EXP(E$3*(C$3-A$3)))</f>
        <v>-0.3498588075760029</v>
      </c>
    </row>
    <row r="9" spans="1:4" ht="12.75">
      <c r="A9" s="1">
        <v>35</v>
      </c>
      <c r="B9" s="1">
        <v>35</v>
      </c>
      <c r="C9" s="2">
        <v>0</v>
      </c>
      <c r="D9" s="2">
        <f>-I$3*EXP(E$3*(D$3-A$3))*(EXP(F$3*B$3)-EXP(E$3*B$3))*(EXP((F$3-E$3)*(B9-A$3))-1)/(EXP(F$3*(C$3-A$3))-EXP(E$3*(C$3-A$3)))</f>
        <v>-0.5683121854901685</v>
      </c>
    </row>
    <row r="10" spans="1:4" ht="12.75">
      <c r="A10" s="1" t="s">
        <v>3</v>
      </c>
      <c r="B10" s="1">
        <v>40</v>
      </c>
      <c r="C10" s="2">
        <f>L$3</f>
        <v>1.6666666666666667</v>
      </c>
      <c r="D10" s="2">
        <f aca="true" t="shared" si="0" ref="D10:D16">I$3*(EXP((F$3-E$3)*(B10-D$3))-EXP(E$3*(D$3-A$3))*(EXP(F$3*B$3)-EXP(E$3*B$3))*(EXP((F$3-E$3)*(B10-A$3))-1)/(EXP(F$3*(C$3-A$3))-EXP(E$3*(C$3-A$3))))</f>
        <v>1.5632481830892087</v>
      </c>
    </row>
    <row r="11" spans="1:4" ht="12.75">
      <c r="A11" s="1">
        <v>45</v>
      </c>
      <c r="B11" s="1">
        <v>45</v>
      </c>
      <c r="C11" s="2">
        <f aca="true" t="shared" si="1" ref="C11:C16">L$3</f>
        <v>1.6666666666666667</v>
      </c>
      <c r="D11" s="2">
        <f t="shared" si="0"/>
        <v>1.6544010262675317</v>
      </c>
    </row>
    <row r="12" spans="1:4" ht="12.75">
      <c r="A12" s="1">
        <v>50</v>
      </c>
      <c r="B12" s="1">
        <v>50</v>
      </c>
      <c r="C12" s="2">
        <f t="shared" si="1"/>
        <v>1.6666666666666667</v>
      </c>
      <c r="D12" s="2">
        <f t="shared" si="0"/>
        <v>1.7603055207941498</v>
      </c>
    </row>
    <row r="13" spans="1:4" ht="12.75">
      <c r="A13" s="1">
        <v>55</v>
      </c>
      <c r="B13" s="1">
        <v>55</v>
      </c>
      <c r="C13" s="2">
        <f t="shared" si="1"/>
        <v>1.6666666666666667</v>
      </c>
      <c r="D13" s="2">
        <f t="shared" si="0"/>
        <v>1.8833489889940043</v>
      </c>
    </row>
    <row r="14" spans="1:4" ht="12.75">
      <c r="A14" s="1" t="s">
        <v>4</v>
      </c>
      <c r="B14" s="1">
        <v>60</v>
      </c>
      <c r="C14" s="2">
        <f t="shared" si="1"/>
        <v>1.6666666666666667</v>
      </c>
      <c r="D14" s="2">
        <f t="shared" si="0"/>
        <v>2.026305103692643</v>
      </c>
    </row>
    <row r="15" spans="1:4" ht="12.75">
      <c r="A15" s="1">
        <v>65</v>
      </c>
      <c r="B15" s="1">
        <v>65</v>
      </c>
      <c r="C15" s="2">
        <f t="shared" si="1"/>
        <v>1.6666666666666667</v>
      </c>
      <c r="D15" s="2">
        <f t="shared" si="0"/>
        <v>2.192396412956914</v>
      </c>
    </row>
    <row r="16" spans="1:5" ht="12.75">
      <c r="A16" s="1" t="s">
        <v>5</v>
      </c>
      <c r="B16" s="1">
        <v>70</v>
      </c>
      <c r="C16" s="2">
        <f t="shared" si="1"/>
        <v>1.6666666666666667</v>
      </c>
      <c r="D16" s="2">
        <f t="shared" si="0"/>
        <v>2.3853669834797175</v>
      </c>
      <c r="E16" s="4"/>
    </row>
    <row r="17" spans="1:3" ht="12.75">
      <c r="A17" s="1">
        <v>75</v>
      </c>
      <c r="B17" s="1"/>
      <c r="C17" s="4"/>
    </row>
    <row r="18" spans="1:2" ht="12.75">
      <c r="A18" s="1">
        <v>80</v>
      </c>
      <c r="B18" s="1"/>
    </row>
    <row r="19" spans="1:2" ht="12.75">
      <c r="A19" s="1">
        <v>85</v>
      </c>
      <c r="B19" s="1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5:K26"/>
  <sheetViews>
    <sheetView workbookViewId="0" topLeftCell="A1">
      <selection activeCell="A1" sqref="A1"/>
    </sheetView>
  </sheetViews>
  <sheetFormatPr defaultColWidth="11.421875" defaultRowHeight="12.75"/>
  <cols>
    <col min="4" max="4" width="12.7109375" style="0" customWidth="1"/>
  </cols>
  <sheetData>
    <row r="5" spans="1:2" ht="12.75">
      <c r="A5" s="1" t="s">
        <v>8</v>
      </c>
      <c r="B5" s="1" t="s">
        <v>9</v>
      </c>
    </row>
    <row r="6" spans="1:2" ht="12.75">
      <c r="A6" s="1">
        <v>20</v>
      </c>
      <c r="B6" s="1">
        <v>30</v>
      </c>
    </row>
    <row r="7" spans="1:2" ht="12.75">
      <c r="A7" s="1" t="s">
        <v>27</v>
      </c>
      <c r="B7" s="3" t="s">
        <v>12</v>
      </c>
    </row>
    <row r="8" spans="1:2" ht="12.75">
      <c r="A8" s="1">
        <v>60</v>
      </c>
      <c r="B8" s="2">
        <v>0.3</v>
      </c>
    </row>
    <row r="9" spans="1:11" ht="12.75" customHeight="1">
      <c r="A9" s="1" t="s">
        <v>10</v>
      </c>
      <c r="B9" s="1" t="s">
        <v>18</v>
      </c>
      <c r="C9" s="1" t="s">
        <v>7</v>
      </c>
      <c r="D9" s="1" t="s">
        <v>25</v>
      </c>
      <c r="E9" s="3" t="s">
        <v>13</v>
      </c>
      <c r="F9" s="3" t="s">
        <v>14</v>
      </c>
      <c r="G9" s="3" t="s">
        <v>15</v>
      </c>
      <c r="H9" s="3" t="s">
        <v>19</v>
      </c>
      <c r="I9" s="1" t="s">
        <v>26</v>
      </c>
      <c r="J9" s="1"/>
      <c r="K9" s="1"/>
    </row>
    <row r="10" spans="1:11" ht="12.75">
      <c r="A10" s="1">
        <v>80</v>
      </c>
      <c r="B10" s="1">
        <f>A10-B8</f>
        <v>79.7</v>
      </c>
      <c r="C10" s="2">
        <v>0.02</v>
      </c>
      <c r="D10" s="2">
        <v>0.8</v>
      </c>
      <c r="E10" s="2">
        <v>6</v>
      </c>
      <c r="F10" s="2">
        <f>B8/E10</f>
        <v>0.049999999999999996</v>
      </c>
      <c r="G10" s="2">
        <f>((A10-A6)/B6)*(1-(1-D10)*K10/E10)</f>
        <v>1.734737075319813</v>
      </c>
      <c r="H10" s="2">
        <f>E10*G10/(A10-A6)</f>
        <v>0.1734737075319813</v>
      </c>
      <c r="I10" s="2">
        <f>F10-C10</f>
        <v>0.029999999999999995</v>
      </c>
      <c r="J10" s="6">
        <f>(1-EXP(-I10*($A10-$A$8)))/(EXP(I10*($A$8-$A$6))-EXP(-I10*($A10-$A$8)))</f>
        <v>0.16280716746749876</v>
      </c>
      <c r="K10" s="6">
        <f>(1-B$8)*((J10*(EXP(I10*($A10-$A$6))-1-I10*($A10-$A$6))/(I10^2))-((EXP(I10*($A10-$A$8))-1-I10*($A10-$A$8))/(I10^2)))/($A10-$A$6)</f>
        <v>3.978943870202807</v>
      </c>
    </row>
    <row r="12" spans="1:5" ht="12.75">
      <c r="A12" s="1" t="s">
        <v>0</v>
      </c>
      <c r="B12" s="1" t="s">
        <v>6</v>
      </c>
      <c r="C12" t="s">
        <v>24</v>
      </c>
      <c r="D12" t="s">
        <v>17</v>
      </c>
      <c r="E12" t="s">
        <v>23</v>
      </c>
    </row>
    <row r="13" spans="1:5" ht="12.75">
      <c r="A13" s="1" t="s">
        <v>1</v>
      </c>
      <c r="B13" s="1">
        <v>20</v>
      </c>
      <c r="C13" s="2">
        <f>((1-D$10)*J$10*(1-B$8)/E$10)*(EXP(I$10*(B13-A$6))-1)/I$10</f>
        <v>0</v>
      </c>
      <c r="D13" s="2">
        <v>0</v>
      </c>
      <c r="E13" s="2">
        <f aca="true" t="shared" si="0" ref="E13:E23">C13+D13</f>
        <v>0</v>
      </c>
    </row>
    <row r="14" spans="1:5" ht="12.75">
      <c r="A14" s="1">
        <v>25</v>
      </c>
      <c r="B14" s="1">
        <v>25</v>
      </c>
      <c r="C14" s="2">
        <f aca="true" t="shared" si="1" ref="C14:C21">((1-D$10)*J$10*(1-B$8)/E$10)*(EXP(I$10*(B14-A$6))-1)/I$10</f>
        <v>0.020492713622763996</v>
      </c>
      <c r="D14" s="2">
        <v>0</v>
      </c>
      <c r="E14" s="2">
        <f t="shared" si="0"/>
        <v>0.020492713622763996</v>
      </c>
    </row>
    <row r="15" spans="1:5" ht="12.75">
      <c r="A15" s="1" t="s">
        <v>2</v>
      </c>
      <c r="B15" s="1">
        <v>30</v>
      </c>
      <c r="C15" s="2">
        <f t="shared" si="1"/>
        <v>0.044301850036115566</v>
      </c>
      <c r="D15" s="2">
        <v>0</v>
      </c>
      <c r="E15" s="2">
        <f t="shared" si="0"/>
        <v>0.044301850036115566</v>
      </c>
    </row>
    <row r="16" spans="1:5" ht="12.75">
      <c r="A16" s="1">
        <v>35</v>
      </c>
      <c r="B16" s="1">
        <v>35</v>
      </c>
      <c r="C16" s="2">
        <f t="shared" si="1"/>
        <v>0.07196412001093631</v>
      </c>
      <c r="D16" s="2">
        <v>0</v>
      </c>
      <c r="E16" s="2">
        <f t="shared" si="0"/>
        <v>0.07196412001093631</v>
      </c>
    </row>
    <row r="17" spans="1:5" ht="12.75">
      <c r="A17" s="1">
        <v>40</v>
      </c>
      <c r="B17" s="1">
        <v>40</v>
      </c>
      <c r="C17" s="2">
        <f t="shared" si="1"/>
        <v>0.10410309249927745</v>
      </c>
      <c r="D17" s="2">
        <v>0</v>
      </c>
      <c r="E17" s="2">
        <f t="shared" si="0"/>
        <v>0.10410309249927745</v>
      </c>
    </row>
    <row r="18" spans="1:5" ht="12.75">
      <c r="A18" s="1">
        <v>45</v>
      </c>
      <c r="B18" s="1">
        <v>45</v>
      </c>
      <c r="C18" s="2">
        <f t="shared" si="1"/>
        <v>0.14144325126233442</v>
      </c>
      <c r="D18" s="2">
        <v>0</v>
      </c>
      <c r="E18" s="2">
        <f t="shared" si="0"/>
        <v>0.14144325126233442</v>
      </c>
    </row>
    <row r="19" spans="1:5" ht="12.75">
      <c r="A19" s="1" t="s">
        <v>29</v>
      </c>
      <c r="B19" s="1">
        <v>50</v>
      </c>
      <c r="C19" s="2">
        <f t="shared" si="1"/>
        <v>0.18482632634216462</v>
      </c>
      <c r="D19" s="2">
        <f aca="true" t="shared" si="2" ref="D19:D25">G$10</f>
        <v>1.734737075319813</v>
      </c>
      <c r="E19" s="2">
        <f t="shared" si="0"/>
        <v>1.9195634016619776</v>
      </c>
    </row>
    <row r="20" spans="1:5" ht="12.75">
      <c r="A20" s="1">
        <v>55</v>
      </c>
      <c r="B20" s="1">
        <v>55</v>
      </c>
      <c r="C20" s="2">
        <f t="shared" si="1"/>
        <v>0.23523026852476336</v>
      </c>
      <c r="D20" s="2">
        <f t="shared" si="2"/>
        <v>1.734737075319813</v>
      </c>
      <c r="E20" s="2">
        <f t="shared" si="0"/>
        <v>1.9699673438445764</v>
      </c>
    </row>
    <row r="21" spans="1:5" ht="12.75">
      <c r="A21" s="1" t="s">
        <v>4</v>
      </c>
      <c r="B21" s="1">
        <v>60</v>
      </c>
      <c r="C21" s="2">
        <f t="shared" si="1"/>
        <v>0.29379129452100305</v>
      </c>
      <c r="D21" s="2">
        <f t="shared" si="2"/>
        <v>1.734737075319813</v>
      </c>
      <c r="E21" s="2">
        <f t="shared" si="0"/>
        <v>2.0285283698408163</v>
      </c>
    </row>
    <row r="22" spans="1:5" ht="12.75">
      <c r="A22" s="1">
        <v>65</v>
      </c>
      <c r="B22" s="1">
        <v>65</v>
      </c>
      <c r="C22" s="2">
        <f>((1-D$10)*J$10*(1-B$8)/E$10)*(EXP(I$10*(B22-A$6))-1)/I$10-((1-D$10)*(1-B$8)/E$10)*(EXP(I$10*(B22-A$8))-1)/I$10</f>
        <v>0.23595842213518217</v>
      </c>
      <c r="D22" s="2">
        <f t="shared" si="2"/>
        <v>1.734737075319813</v>
      </c>
      <c r="E22" s="2">
        <f t="shared" si="0"/>
        <v>1.9706954974549953</v>
      </c>
    </row>
    <row r="23" spans="1:8" ht="12.75">
      <c r="A23" s="1">
        <v>70</v>
      </c>
      <c r="B23" s="1">
        <v>70</v>
      </c>
      <c r="C23" s="2">
        <f>((1-D$10)*J$10*(1-B$8)/E$10)*(EXP(I$10*(B23-A$6))-1)/I$10-((1-D$10)*(1-B$8)/E$10)*(EXP(I$10*(B23-A$8))-1)/I$10</f>
        <v>0.16876621064200037</v>
      </c>
      <c r="D23" s="2">
        <f t="shared" si="2"/>
        <v>1.734737075319813</v>
      </c>
      <c r="E23" s="2">
        <f t="shared" si="0"/>
        <v>1.9035032859618135</v>
      </c>
      <c r="G23" s="7"/>
      <c r="H23" s="9"/>
    </row>
    <row r="24" spans="1:8" ht="12.75">
      <c r="A24" s="1">
        <v>75</v>
      </c>
      <c r="B24" s="1">
        <v>75</v>
      </c>
      <c r="C24" s="2">
        <f>((1-D$10)*J$10*(1-B$8)/E$10)*(EXP(I$10*(B24-A$6))-1)/I$10-((1-D$10)*(1-B$8)/E$10)*(EXP(I$10*(B24-A$8))-1)/I$10</f>
        <v>0.09069999848458088</v>
      </c>
      <c r="D24" s="2">
        <f t="shared" si="2"/>
        <v>1.734737075319813</v>
      </c>
      <c r="E24" s="2">
        <f>C24+D24</f>
        <v>1.825437073804394</v>
      </c>
      <c r="G24" s="8"/>
      <c r="H24" s="9"/>
    </row>
    <row r="25" spans="1:8" ht="15">
      <c r="A25" s="1" t="s">
        <v>28</v>
      </c>
      <c r="B25" s="1">
        <v>80</v>
      </c>
      <c r="C25" s="2">
        <f>((1-D$10)*J$10*(1-B$8)/E$10)*(EXP(I$10*(B25-A$6))-1)/I$10-((1-D$10)*(1-B$8)/E$10)*(EXP(I$10*(B25-A$8))-1)/I$10</f>
        <v>0</v>
      </c>
      <c r="D25" s="2">
        <f t="shared" si="2"/>
        <v>1.734737075319813</v>
      </c>
      <c r="E25" s="2">
        <f>C25+D25</f>
        <v>1.734737075319813</v>
      </c>
      <c r="G25" s="5"/>
      <c r="H25" s="5"/>
    </row>
    <row r="26" spans="1:2" ht="12.75">
      <c r="A26" s="1"/>
      <c r="B26" s="1"/>
    </row>
  </sheetData>
  <mergeCells count="2">
    <mergeCell ref="G23:G24"/>
    <mergeCell ref="H23:H24"/>
  </mergeCells>
  <printOptions/>
  <pageMargins left="0.75" right="0.75" top="1" bottom="1" header="0.4921259845" footer="0.4921259845"/>
  <pageSetup orientation="portrait" paperSize="9"/>
  <legacyDrawing r:id="rId3"/>
  <oleObjects>
    <oleObject progId="Equation.3" shapeId="8593781" r:id="rId1"/>
    <oleObject progId="Equation.3" shapeId="8596418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5:K26"/>
  <sheetViews>
    <sheetView workbookViewId="0" topLeftCell="A1">
      <selection activeCell="F24" sqref="F24"/>
    </sheetView>
  </sheetViews>
  <sheetFormatPr defaultColWidth="11.421875" defaultRowHeight="12.75"/>
  <cols>
    <col min="4" max="4" width="12.7109375" style="0" customWidth="1"/>
  </cols>
  <sheetData>
    <row r="5" spans="1:2" ht="12.75">
      <c r="A5" s="1" t="s">
        <v>8</v>
      </c>
      <c r="B5" s="1" t="s">
        <v>9</v>
      </c>
    </row>
    <row r="6" spans="1:2" ht="12.75">
      <c r="A6" s="1">
        <v>20</v>
      </c>
      <c r="B6" s="1">
        <v>30</v>
      </c>
    </row>
    <row r="7" spans="1:2" ht="12.75">
      <c r="A7" s="1" t="s">
        <v>27</v>
      </c>
      <c r="B7" s="3" t="s">
        <v>12</v>
      </c>
    </row>
    <row r="8" spans="1:2" ht="12.75">
      <c r="A8" s="1">
        <v>60</v>
      </c>
      <c r="B8" s="2">
        <v>0.3</v>
      </c>
    </row>
    <row r="9" spans="1:11" ht="12.75" customHeight="1">
      <c r="A9" s="1" t="s">
        <v>10</v>
      </c>
      <c r="B9" s="1" t="s">
        <v>18</v>
      </c>
      <c r="C9" s="1" t="s">
        <v>7</v>
      </c>
      <c r="D9" s="1" t="s">
        <v>25</v>
      </c>
      <c r="E9" s="3" t="s">
        <v>13</v>
      </c>
      <c r="F9" s="3" t="s">
        <v>14</v>
      </c>
      <c r="G9" s="3" t="s">
        <v>15</v>
      </c>
      <c r="H9" s="3" t="s">
        <v>19</v>
      </c>
      <c r="I9" s="1" t="s">
        <v>26</v>
      </c>
      <c r="J9" s="1"/>
      <c r="K9" s="1"/>
    </row>
    <row r="10" spans="1:11" ht="12.75">
      <c r="A10" s="1">
        <v>80</v>
      </c>
      <c r="B10" s="1">
        <f>A10-B8</f>
        <v>79.7</v>
      </c>
      <c r="C10" s="2">
        <v>0.02</v>
      </c>
      <c r="D10" s="2">
        <v>0.5</v>
      </c>
      <c r="E10" s="2">
        <v>6</v>
      </c>
      <c r="F10" s="2">
        <f>B8/E10</f>
        <v>0.049999999999999996</v>
      </c>
      <c r="G10" s="2">
        <f>((A10-A6)/B6)*(1-(1-D10)*K10/E10)</f>
        <v>1.3368426882995323</v>
      </c>
      <c r="H10" s="2">
        <f>E10*G10/(A10-A6)</f>
        <v>0.13368426882995324</v>
      </c>
      <c r="I10" s="2">
        <f>F10-C10</f>
        <v>0.029999999999999995</v>
      </c>
      <c r="J10" s="6">
        <f>(1-EXP(-I10*($A10-$A$8)))/(EXP(I10*($A$8-$A$6))-EXP(-I10*($A10-$A$8)))</f>
        <v>0.16280716746749876</v>
      </c>
      <c r="K10" s="6">
        <f>(1-B$8)*((J10*(EXP(I10*($A10-$A$6))-1-I10*($A10-$A$6))/(I10^2))-((EXP(I10*($A10-$A$8))-1-I10*($A10-$A$8))/(I10^2)))/($A10-$A$6)</f>
        <v>3.978943870202807</v>
      </c>
    </row>
    <row r="12" spans="1:5" ht="12.75">
      <c r="A12" s="1" t="s">
        <v>0</v>
      </c>
      <c r="B12" s="1" t="s">
        <v>6</v>
      </c>
      <c r="C12" t="s">
        <v>24</v>
      </c>
      <c r="D12" t="s">
        <v>17</v>
      </c>
      <c r="E12" t="s">
        <v>23</v>
      </c>
    </row>
    <row r="13" spans="1:5" ht="12.75">
      <c r="A13" s="1" t="s">
        <v>1</v>
      </c>
      <c r="B13" s="1">
        <v>20</v>
      </c>
      <c r="C13" s="2">
        <f aca="true" t="shared" si="0" ref="C13:C21">((1-D$10)*J$10*(1-B$8)/E$10)*(EXP(I$10*(B13-A$6))-1)/I$10</f>
        <v>0</v>
      </c>
      <c r="D13" s="2">
        <v>0</v>
      </c>
      <c r="E13" s="2">
        <f aca="true" t="shared" si="1" ref="E13:E23">C13+D13</f>
        <v>0</v>
      </c>
    </row>
    <row r="14" spans="1:5" ht="12.75">
      <c r="A14" s="1">
        <v>25</v>
      </c>
      <c r="B14" s="1">
        <v>25</v>
      </c>
      <c r="C14" s="2">
        <f t="shared" si="0"/>
        <v>0.05123178405690999</v>
      </c>
      <c r="D14" s="2">
        <v>0</v>
      </c>
      <c r="E14" s="2">
        <f t="shared" si="1"/>
        <v>0.05123178405690999</v>
      </c>
    </row>
    <row r="15" spans="1:5" ht="12.75">
      <c r="A15" s="1" t="s">
        <v>2</v>
      </c>
      <c r="B15" s="1">
        <v>30</v>
      </c>
      <c r="C15" s="2">
        <f t="shared" si="0"/>
        <v>0.11075462509028894</v>
      </c>
      <c r="D15" s="2">
        <v>0</v>
      </c>
      <c r="E15" s="2">
        <f t="shared" si="1"/>
        <v>0.11075462509028894</v>
      </c>
    </row>
    <row r="16" spans="1:5" ht="12.75">
      <c r="A16" s="1">
        <v>35</v>
      </c>
      <c r="B16" s="1">
        <v>35</v>
      </c>
      <c r="C16" s="2">
        <f t="shared" si="0"/>
        <v>0.1799103000273408</v>
      </c>
      <c r="D16" s="2">
        <v>0</v>
      </c>
      <c r="E16" s="2">
        <f t="shared" si="1"/>
        <v>0.1799103000273408</v>
      </c>
    </row>
    <row r="17" spans="1:5" ht="12.75">
      <c r="A17" s="1">
        <v>40</v>
      </c>
      <c r="B17" s="1">
        <v>40</v>
      </c>
      <c r="C17" s="2">
        <f t="shared" si="0"/>
        <v>0.2602577312481937</v>
      </c>
      <c r="D17" s="2">
        <v>0</v>
      </c>
      <c r="E17" s="2">
        <f t="shared" si="1"/>
        <v>0.2602577312481937</v>
      </c>
    </row>
    <row r="18" spans="1:5" ht="12.75">
      <c r="A18" s="1">
        <v>45</v>
      </c>
      <c r="B18" s="1">
        <v>45</v>
      </c>
      <c r="C18" s="2">
        <f t="shared" si="0"/>
        <v>0.35360812815583614</v>
      </c>
      <c r="D18" s="2">
        <v>0</v>
      </c>
      <c r="E18" s="2">
        <f t="shared" si="1"/>
        <v>0.35360812815583614</v>
      </c>
    </row>
    <row r="19" spans="1:5" ht="12.75">
      <c r="A19" s="1" t="s">
        <v>29</v>
      </c>
      <c r="B19" s="1">
        <v>50</v>
      </c>
      <c r="C19" s="2">
        <f t="shared" si="0"/>
        <v>0.4620658158554116</v>
      </c>
      <c r="D19" s="2">
        <f aca="true" t="shared" si="2" ref="D19:D25">G$10</f>
        <v>1.3368426882995323</v>
      </c>
      <c r="E19" s="2">
        <f t="shared" si="1"/>
        <v>1.798908504154944</v>
      </c>
    </row>
    <row r="20" spans="1:5" ht="12.75">
      <c r="A20" s="1">
        <v>55</v>
      </c>
      <c r="B20" s="1">
        <v>55</v>
      </c>
      <c r="C20" s="2">
        <f t="shared" si="0"/>
        <v>0.5880756713119084</v>
      </c>
      <c r="D20" s="2">
        <f t="shared" si="2"/>
        <v>1.3368426882995323</v>
      </c>
      <c r="E20" s="2">
        <f t="shared" si="1"/>
        <v>1.9249183596114408</v>
      </c>
    </row>
    <row r="21" spans="1:5" ht="12.75">
      <c r="A21" s="1" t="s">
        <v>4</v>
      </c>
      <c r="B21" s="1">
        <v>60</v>
      </c>
      <c r="C21" s="2">
        <f t="shared" si="0"/>
        <v>0.7344782363025079</v>
      </c>
      <c r="D21" s="2">
        <f t="shared" si="2"/>
        <v>1.3368426882995323</v>
      </c>
      <c r="E21" s="2">
        <f t="shared" si="1"/>
        <v>2.0713209246020403</v>
      </c>
    </row>
    <row r="22" spans="1:5" ht="12.75">
      <c r="A22" s="1">
        <v>65</v>
      </c>
      <c r="B22" s="1">
        <v>65</v>
      </c>
      <c r="C22" s="2">
        <f>((1-D$10)*J$10*(1-B$8)/E$10)*(EXP(I$10*(B22-A$6))-1)/I$10-((1-D$10)*(1-B$8)/E$10)*(EXP(I$10*(B22-A$8))-1)/I$10</f>
        <v>0.5898960553379555</v>
      </c>
      <c r="D22" s="2">
        <f t="shared" si="2"/>
        <v>1.3368426882995323</v>
      </c>
      <c r="E22" s="2">
        <f t="shared" si="1"/>
        <v>1.9267387436374879</v>
      </c>
    </row>
    <row r="23" spans="1:8" ht="12.75">
      <c r="A23" s="1">
        <v>70</v>
      </c>
      <c r="B23" s="1">
        <v>70</v>
      </c>
      <c r="C23" s="2">
        <f>((1-D$10)*J$10*(1-B$8)/E$10)*(EXP(I$10*(B23-A$6))-1)/I$10-((1-D$10)*(1-B$8)/E$10)*(EXP(I$10*(B23-A$8))-1)/I$10</f>
        <v>0.421915526605001</v>
      </c>
      <c r="D23" s="2">
        <f t="shared" si="2"/>
        <v>1.3368426882995323</v>
      </c>
      <c r="E23" s="2">
        <f t="shared" si="1"/>
        <v>1.7587582149045333</v>
      </c>
      <c r="G23" s="7"/>
      <c r="H23" s="9"/>
    </row>
    <row r="24" spans="1:8" ht="12.75">
      <c r="A24" s="1">
        <v>75</v>
      </c>
      <c r="B24" s="1">
        <v>75</v>
      </c>
      <c r="C24" s="2">
        <f>((1-D$10)*J$10*(1-B$8)/E$10)*(EXP(I$10*(B24-A$6))-1)/I$10-((1-D$10)*(1-B$8)/E$10)*(EXP(I$10*(B24-A$8))-1)/I$10</f>
        <v>0.2267499962114521</v>
      </c>
      <c r="D24" s="2">
        <f t="shared" si="2"/>
        <v>1.3368426882995323</v>
      </c>
      <c r="E24" s="2">
        <f>C24+D24</f>
        <v>1.5635926845109844</v>
      </c>
      <c r="G24" s="8"/>
      <c r="H24" s="9"/>
    </row>
    <row r="25" spans="1:8" ht="15">
      <c r="A25" s="1" t="s">
        <v>28</v>
      </c>
      <c r="B25" s="1">
        <v>80</v>
      </c>
      <c r="C25" s="2">
        <f>((1-D$10)*J$10*(1-B$8)/E$10)*(EXP(I$10*(B25-A$6))-1)/I$10-((1-D$10)*(1-B$8)/E$10)*(EXP(I$10*(B25-A$8))-1)/I$10</f>
        <v>0</v>
      </c>
      <c r="D25" s="2">
        <f t="shared" si="2"/>
        <v>1.3368426882995323</v>
      </c>
      <c r="E25" s="2">
        <f>C25+D25</f>
        <v>1.3368426882995323</v>
      </c>
      <c r="G25" s="5"/>
      <c r="H25" s="5"/>
    </row>
    <row r="26" spans="1:2" ht="12.75">
      <c r="A26" s="1"/>
      <c r="B26" s="1"/>
    </row>
  </sheetData>
  <mergeCells count="2">
    <mergeCell ref="G23:G24"/>
    <mergeCell ref="H23:H24"/>
  </mergeCells>
  <printOptions/>
  <pageMargins left="0.75" right="0.75" top="1" bottom="1" header="0.4921259845" footer="0.4921259845"/>
  <pageSetup orientation="portrait" paperSize="9"/>
  <legacyDrawing r:id="rId3"/>
  <oleObjects>
    <oleObject progId="Equation.3" shapeId="8601232" r:id="rId1"/>
    <oleObject progId="Equation.3" shapeId="8601233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5:K26"/>
  <sheetViews>
    <sheetView workbookViewId="0" topLeftCell="A1">
      <selection activeCell="A18" sqref="A18"/>
    </sheetView>
  </sheetViews>
  <sheetFormatPr defaultColWidth="11.421875" defaultRowHeight="12.75"/>
  <cols>
    <col min="4" max="4" width="12.7109375" style="0" customWidth="1"/>
  </cols>
  <sheetData>
    <row r="5" spans="1:2" ht="12.75">
      <c r="A5" s="1" t="s">
        <v>8</v>
      </c>
      <c r="B5" s="1" t="s">
        <v>9</v>
      </c>
    </row>
    <row r="6" spans="1:2" ht="12.75">
      <c r="A6" s="1">
        <v>20</v>
      </c>
      <c r="B6" s="1">
        <v>30</v>
      </c>
    </row>
    <row r="7" spans="1:2" ht="12.75">
      <c r="A7" s="1" t="s">
        <v>27</v>
      </c>
      <c r="B7" s="3" t="s">
        <v>12</v>
      </c>
    </row>
    <row r="8" spans="1:2" ht="12.75">
      <c r="A8" s="1">
        <v>60</v>
      </c>
      <c r="B8" s="2">
        <v>0.3</v>
      </c>
    </row>
    <row r="9" spans="1:11" ht="12.75" customHeight="1">
      <c r="A9" s="1" t="s">
        <v>10</v>
      </c>
      <c r="B9" s="1" t="s">
        <v>18</v>
      </c>
      <c r="C9" s="1" t="s">
        <v>7</v>
      </c>
      <c r="D9" s="1" t="s">
        <v>25</v>
      </c>
      <c r="E9" s="3" t="s">
        <v>13</v>
      </c>
      <c r="F9" s="3" t="s">
        <v>14</v>
      </c>
      <c r="G9" s="3" t="s">
        <v>15</v>
      </c>
      <c r="H9" s="3" t="s">
        <v>19</v>
      </c>
      <c r="I9" s="1" t="s">
        <v>26</v>
      </c>
      <c r="J9" s="1"/>
      <c r="K9" s="1"/>
    </row>
    <row r="10" spans="1:11" ht="12.75">
      <c r="A10" s="1">
        <v>80</v>
      </c>
      <c r="B10" s="1">
        <f>A10-B8</f>
        <v>79.7</v>
      </c>
      <c r="C10" s="2">
        <v>0.02</v>
      </c>
      <c r="D10" s="2">
        <v>0</v>
      </c>
      <c r="E10" s="2">
        <v>6</v>
      </c>
      <c r="F10" s="2">
        <f>B8/E10</f>
        <v>0.049999999999999996</v>
      </c>
      <c r="G10" s="2">
        <f>((A10-A6)/B6)*(1-(1-D10)*K10/E10)</f>
        <v>0.6736853765990645</v>
      </c>
      <c r="H10" s="2">
        <f>E10*G10/(A10-A6)</f>
        <v>0.06736853765990644</v>
      </c>
      <c r="I10" s="2">
        <f>F10-C10</f>
        <v>0.029999999999999995</v>
      </c>
      <c r="J10" s="6">
        <f>(1-EXP(-I10*($A10-$A$8)))/(EXP(I10*($A$8-$A$6))-EXP(-I10*($A10-$A$8)))</f>
        <v>0.16280716746749876</v>
      </c>
      <c r="K10" s="6">
        <f>(1-B$8)*((J10*(EXP(I10*($A10-$A$6))-1-I10*($A10-$A$6))/(I10^2))-((EXP(I10*($A10-$A$8))-1-I10*($A10-$A$8))/(I10^2)))/($A10-$A$6)</f>
        <v>3.978943870202807</v>
      </c>
    </row>
    <row r="12" spans="1:5" ht="12.75">
      <c r="A12" s="1" t="s">
        <v>0</v>
      </c>
      <c r="B12" s="1" t="s">
        <v>6</v>
      </c>
      <c r="C12" t="s">
        <v>24</v>
      </c>
      <c r="D12" t="s">
        <v>17</v>
      </c>
      <c r="E12" t="s">
        <v>23</v>
      </c>
    </row>
    <row r="13" spans="1:5" ht="12.75">
      <c r="A13" s="1" t="s">
        <v>1</v>
      </c>
      <c r="B13" s="1">
        <v>20</v>
      </c>
      <c r="C13" s="2">
        <f aca="true" t="shared" si="0" ref="C13:C21">((1-D$10)*J$10*(1-B$8)/E$10)*(EXP(I$10*(B13-A$6))-1)/I$10</f>
        <v>0</v>
      </c>
      <c r="D13" s="2">
        <v>0</v>
      </c>
      <c r="E13" s="2">
        <f aca="true" t="shared" si="1" ref="E13:E23">C13+D13</f>
        <v>0</v>
      </c>
    </row>
    <row r="14" spans="1:5" ht="12.75">
      <c r="A14" s="1">
        <v>25</v>
      </c>
      <c r="B14" s="1">
        <v>25</v>
      </c>
      <c r="C14" s="2">
        <f t="shared" si="0"/>
        <v>0.10246356811381999</v>
      </c>
      <c r="D14" s="2">
        <v>0</v>
      </c>
      <c r="E14" s="2">
        <f t="shared" si="1"/>
        <v>0.10246356811381999</v>
      </c>
    </row>
    <row r="15" spans="1:5" ht="12.75">
      <c r="A15" s="1" t="s">
        <v>2</v>
      </c>
      <c r="B15" s="1">
        <v>30</v>
      </c>
      <c r="C15" s="2">
        <f t="shared" si="0"/>
        <v>0.22150925018057788</v>
      </c>
      <c r="D15" s="2">
        <v>0</v>
      </c>
      <c r="E15" s="2">
        <f t="shared" si="1"/>
        <v>0.22150925018057788</v>
      </c>
    </row>
    <row r="16" spans="1:5" ht="12.75">
      <c r="A16" s="1">
        <v>35</v>
      </c>
      <c r="B16" s="1">
        <v>35</v>
      </c>
      <c r="C16" s="2">
        <f t="shared" si="0"/>
        <v>0.3598206000546816</v>
      </c>
      <c r="D16" s="2">
        <v>0</v>
      </c>
      <c r="E16" s="2">
        <f t="shared" si="1"/>
        <v>0.3598206000546816</v>
      </c>
    </row>
    <row r="17" spans="1:5" ht="12.75">
      <c r="A17" s="1">
        <v>40</v>
      </c>
      <c r="B17" s="1">
        <v>40</v>
      </c>
      <c r="C17" s="2">
        <f t="shared" si="0"/>
        <v>0.5205154624963874</v>
      </c>
      <c r="D17" s="2">
        <f aca="true" t="shared" si="2" ref="D17:D23">G$10</f>
        <v>0.6736853765990645</v>
      </c>
      <c r="E17" s="2">
        <f t="shared" si="1"/>
        <v>1.1942008390954517</v>
      </c>
    </row>
    <row r="18" spans="1:5" ht="12.75">
      <c r="A18" s="1">
        <v>45</v>
      </c>
      <c r="B18" s="1">
        <v>45</v>
      </c>
      <c r="C18" s="2">
        <f t="shared" si="0"/>
        <v>0.7072162563116723</v>
      </c>
      <c r="D18" s="2">
        <f t="shared" si="2"/>
        <v>0.6736853765990645</v>
      </c>
      <c r="E18" s="2">
        <f t="shared" si="1"/>
        <v>1.3809016329107369</v>
      </c>
    </row>
    <row r="19" spans="1:5" ht="12.75">
      <c r="A19" s="1" t="s">
        <v>29</v>
      </c>
      <c r="B19" s="1">
        <v>50</v>
      </c>
      <c r="C19" s="2">
        <f t="shared" si="0"/>
        <v>0.9241316317108232</v>
      </c>
      <c r="D19" s="2">
        <f t="shared" si="2"/>
        <v>0.6736853765990645</v>
      </c>
      <c r="E19" s="2">
        <f t="shared" si="1"/>
        <v>1.5978170083098877</v>
      </c>
    </row>
    <row r="20" spans="1:5" ht="12.75">
      <c r="A20" s="1">
        <v>55</v>
      </c>
      <c r="B20" s="1">
        <v>55</v>
      </c>
      <c r="C20" s="2">
        <f t="shared" si="0"/>
        <v>1.1761513426238168</v>
      </c>
      <c r="D20" s="2">
        <f t="shared" si="2"/>
        <v>0.6736853765990645</v>
      </c>
      <c r="E20" s="2">
        <f t="shared" si="1"/>
        <v>1.8498367192228813</v>
      </c>
    </row>
    <row r="21" spans="1:5" ht="12.75">
      <c r="A21" s="1" t="s">
        <v>4</v>
      </c>
      <c r="B21" s="1">
        <v>60</v>
      </c>
      <c r="C21" s="2">
        <f t="shared" si="0"/>
        <v>1.4689564726050157</v>
      </c>
      <c r="D21" s="2">
        <f t="shared" si="2"/>
        <v>0.6736853765990645</v>
      </c>
      <c r="E21" s="2">
        <f t="shared" si="1"/>
        <v>2.14264184920408</v>
      </c>
    </row>
    <row r="22" spans="1:5" ht="12.75">
      <c r="A22" s="1">
        <v>65</v>
      </c>
      <c r="B22" s="1">
        <v>65</v>
      </c>
      <c r="C22" s="2">
        <f>((1-D$10)*J$10*(1-B$8)/E$10)*(EXP(I$10*(B22-A$6))-1)/I$10-((1-D$10)*(1-B$8)/E$10)*(EXP(I$10*(B22-A$8))-1)/I$10</f>
        <v>1.179792110675911</v>
      </c>
      <c r="D22" s="2">
        <f t="shared" si="2"/>
        <v>0.6736853765990645</v>
      </c>
      <c r="E22" s="2">
        <f t="shared" si="1"/>
        <v>1.8534774872749755</v>
      </c>
    </row>
    <row r="23" spans="1:8" ht="12.75">
      <c r="A23" s="1">
        <v>70</v>
      </c>
      <c r="B23" s="1">
        <v>70</v>
      </c>
      <c r="C23" s="2">
        <f>((1-D$10)*J$10*(1-B$8)/E$10)*(EXP(I$10*(B23-A$6))-1)/I$10-((1-D$10)*(1-B$8)/E$10)*(EXP(I$10*(B23-A$8))-1)/I$10</f>
        <v>0.843831053210002</v>
      </c>
      <c r="D23" s="2">
        <f t="shared" si="2"/>
        <v>0.6736853765990645</v>
      </c>
      <c r="E23" s="2">
        <f t="shared" si="1"/>
        <v>1.5175164298090664</v>
      </c>
      <c r="G23" s="7"/>
      <c r="H23" s="9"/>
    </row>
    <row r="24" spans="1:8" ht="12.75">
      <c r="A24" s="1">
        <v>75</v>
      </c>
      <c r="B24" s="1">
        <v>75</v>
      </c>
      <c r="C24" s="2">
        <f>((1-D$10)*J$10*(1-B$8)/E$10)*(EXP(I$10*(B24-A$6))-1)/I$10-((1-D$10)*(1-B$8)/E$10)*(EXP(I$10*(B24-A$8))-1)/I$10</f>
        <v>0.4534999924229042</v>
      </c>
      <c r="D24" s="2">
        <f>G$10</f>
        <v>0.6736853765990645</v>
      </c>
      <c r="E24" s="2">
        <f>C24+D24</f>
        <v>1.1271853690219686</v>
      </c>
      <c r="G24" s="8"/>
      <c r="H24" s="9"/>
    </row>
    <row r="25" spans="1:8" ht="15">
      <c r="A25" s="1" t="s">
        <v>28</v>
      </c>
      <c r="B25" s="1">
        <v>80</v>
      </c>
      <c r="C25" s="2">
        <f>((1-D$10)*J$10*(1-B$8)/E$10)*(EXP(I$10*(B25-A$6))-1)/I$10-((1-D$10)*(1-B$8)/E$10)*(EXP(I$10*(B25-A$8))-1)/I$10</f>
        <v>0</v>
      </c>
      <c r="D25" s="2">
        <f>G$10</f>
        <v>0.6736853765990645</v>
      </c>
      <c r="E25" s="2">
        <f>C25+D25</f>
        <v>0.6736853765990645</v>
      </c>
      <c r="G25" s="5"/>
      <c r="H25" s="5"/>
    </row>
    <row r="26" spans="1:2" ht="12.75">
      <c r="A26" s="1"/>
      <c r="B26" s="1"/>
    </row>
  </sheetData>
  <mergeCells count="2">
    <mergeCell ref="G23:G24"/>
    <mergeCell ref="H23:H24"/>
  </mergeCells>
  <printOptions/>
  <pageMargins left="0.75" right="0.75" top="1" bottom="1" header="0.4921259845" footer="0.4921259845"/>
  <pageSetup orientation="portrait" paperSize="9"/>
  <legacyDrawing r:id="rId3"/>
  <oleObjects>
    <oleObject progId="Equation.3" shapeId="8607517" r:id="rId1"/>
    <oleObject progId="Equation.3" shapeId="8607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pse-cnrs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piketty</dc:creator>
  <cp:keywords/>
  <dc:description/>
  <cp:lastModifiedBy>piketty</cp:lastModifiedBy>
  <cp:lastPrinted>2010-05-16T17:46:25Z</cp:lastPrinted>
  <dcterms:created xsi:type="dcterms:W3CDTF">2010-01-28T14:01:37Z</dcterms:created>
  <dcterms:modified xsi:type="dcterms:W3CDTF">2010-05-16T17:46:45Z</dcterms:modified>
  <cp:category/>
  <cp:version/>
  <cp:contentType/>
  <cp:contentStatus/>
</cp:coreProperties>
</file>